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255" tabRatio="873" activeTab="0"/>
  </bookViews>
  <sheets>
    <sheet name="Záradék" sheetId="1" r:id="rId1"/>
    <sheet name="Összesítő" sheetId="2" r:id="rId2"/>
    <sheet name="Parkoló udvar térkő" sheetId="3" r:id="rId3"/>
    <sheet name="Kerítés" sheetId="4" r:id="rId4"/>
    <sheet name="Napelem" sheetId="5" r:id="rId5"/>
    <sheet name="Erősáram" sheetId="6" r:id="rId6"/>
    <sheet name="Műfüves pálya, játszótér, kert" sheetId="7" r:id="rId7"/>
    <sheet name="Belső gáz" sheetId="8" r:id="rId8"/>
    <sheet name="Belső víz" sheetId="9" r:id="rId9"/>
    <sheet name="Fűtés" sheetId="10" r:id="rId10"/>
    <sheet name="Szellőzés" sheetId="11" r:id="rId11"/>
    <sheet name="Külső víz" sheetId="12" r:id="rId12"/>
    <sheet name="Építészet" sheetId="13" r:id="rId13"/>
    <sheet name="Kiegészítő munkák" sheetId="14" r:id="rId14"/>
    <sheet name="Gyengeáram" sheetId="15" r:id="rId15"/>
  </sheets>
  <definedNames>
    <definedName name="_xlnm.Print_Area" localSheetId="5">'Erősáram'!$A$1:$I$50</definedName>
    <definedName name="_xlnm.Print_Area" localSheetId="4">'Napelem'!$A$1:$I$19</definedName>
  </definedNames>
  <calcPr fullCalcOnLoad="1"/>
</workbook>
</file>

<file path=xl/sharedStrings.xml><?xml version="1.0" encoding="utf-8"?>
<sst xmlns="http://schemas.openxmlformats.org/spreadsheetml/2006/main" count="1966" uniqueCount="1222">
  <si>
    <t>Munkanem megnevezése</t>
  </si>
  <si>
    <t>Anyag összege</t>
  </si>
  <si>
    <t>Díj összege</t>
  </si>
  <si>
    <t>Ssz.</t>
  </si>
  <si>
    <t>Tételszám</t>
  </si>
  <si>
    <t>Tétel szövege</t>
  </si>
  <si>
    <t>Menny.</t>
  </si>
  <si>
    <t>Egység</t>
  </si>
  <si>
    <t>Anyag egységár</t>
  </si>
  <si>
    <t>Díj egységre</t>
  </si>
  <si>
    <t>Anyag összesen</t>
  </si>
  <si>
    <t>Díj összesen</t>
  </si>
  <si>
    <t>21-002-1.7</t>
  </si>
  <si>
    <t>m3</t>
  </si>
  <si>
    <t>Humuszos termőréteg, termőföld leszedése térkő és zúzottkő burkolat helyén terítése gépi erővel, 18%-os terephajlásig, bármilyen talajban, lerakóhelyre való elszállítással együtt</t>
  </si>
  <si>
    <t>21-004-4.2.2-0120123</t>
  </si>
  <si>
    <t>Tömörített kavics réteg készítése térkőburkolat alépítményénél, 3,00 m szélesség felett, osztályozatlan kavicsból Nyers homokos kavics, NHK 0/125 Q-T, Hegyeshalom</t>
  </si>
  <si>
    <t>21-004-5.1.1.1</t>
  </si>
  <si>
    <t>m2</t>
  </si>
  <si>
    <t>Tükörkészítés tömörítés nélkül, sík felületen gépi erővel, kiegészítő kézi munkával talajosztály: I-IV.</t>
  </si>
  <si>
    <t>21-011-11.3</t>
  </si>
  <si>
    <t>db</t>
  </si>
  <si>
    <t>Munkanem összesen:</t>
  </si>
  <si>
    <r>
      <t>Építési törmelék konténeres elszállítása, lerakása, lerakóhelyi díjjal, 5,0 m</t>
    </r>
    <r>
      <rPr>
        <vertAlign val="superscript"/>
        <sz val="10"/>
        <color indexed="8"/>
        <rFont val="Times New Roman CE"/>
        <family val="0"/>
      </rPr>
      <t>3</t>
    </r>
    <r>
      <rPr>
        <sz val="10"/>
        <color indexed="8"/>
        <rFont val="Times New Roman CE"/>
        <family val="0"/>
      </rPr>
      <t>-es konténerbe</t>
    </r>
  </si>
  <si>
    <t>61-001-3.1</t>
  </si>
  <si>
    <t>Hengerelt zúzottkőpálya felületi kiegyenlítése, fellazítása, szántása és újrahengerlése, anyagpótlás nélkül, 6-10 cm vastagságban</t>
  </si>
  <si>
    <t>61-003-2.1-0710010</t>
  </si>
  <si>
    <t>Telepen kevert hidraulikus vagy vegyes kötőanyagú stabilizált réteg készítése, 2,00 m-nél nagyobb szélességben, CKt rtg. készítése térburkolat alá</t>
  </si>
  <si>
    <t>62-001-1.1</t>
  </si>
  <si>
    <t>m</t>
  </si>
  <si>
    <t>Szegélyek bontása bármely anyagból; kiemelt vagy süllyesztett szegélyek, futósorok, betongerendával</t>
  </si>
  <si>
    <t>62-002-1.4.1-0610153</t>
  </si>
  <si>
    <t>62-002-1.4.2-0619060</t>
  </si>
  <si>
    <t>62-002-2.3-0610164</t>
  </si>
  <si>
    <t>62-003-8.1-0613886</t>
  </si>
  <si>
    <t>Tér- vagy járdaburkolat készítése, beton burkolókőből soros, halszálka, parketta vagy kazettás kötésben, homokágyazatba fektetve, 10x20x4, 10x20x5, 10x20x6, 10x20x8 cm-es méretű idomkővel LEIER Piazza 10x20x8 cm, szürke, N+F , Cikkszám: HUTJS0713</t>
  </si>
  <si>
    <t>71-001-5.1.1.6-0135410</t>
  </si>
  <si>
    <t>Összesen:</t>
  </si>
  <si>
    <t xml:space="preserve">Név :Szt. Benedek Kat. Ált. Isk.       </t>
  </si>
  <si>
    <t xml:space="preserve">                                       </t>
  </si>
  <si>
    <t xml:space="preserve">Celldömölk                             </t>
  </si>
  <si>
    <t xml:space="preserve">Cím :                                  </t>
  </si>
  <si>
    <t xml:space="preserve"> Kelt:      20.. év...........hó...nap </t>
  </si>
  <si>
    <t xml:space="preserve"> Szám         :.............           </t>
  </si>
  <si>
    <t xml:space="preserve"> KSH besorolás:.....................   </t>
  </si>
  <si>
    <t xml:space="preserve"> Teljesítés:20.. év...........hó...nap </t>
  </si>
  <si>
    <t xml:space="preserve">A munka leírása:                       </t>
  </si>
  <si>
    <t xml:space="preserve">                                                                              </t>
  </si>
  <si>
    <t xml:space="preserve">Készült:                                                                      </t>
  </si>
  <si>
    <t>Költségvetés főösszesítő</t>
  </si>
  <si>
    <t>Megnevezés</t>
  </si>
  <si>
    <t>Anyagköltség</t>
  </si>
  <si>
    <t>Díjköltség</t>
  </si>
  <si>
    <t>1. Építmény közvetlen költségei</t>
  </si>
  <si>
    <t>2.1 ÁFA vetítési alap</t>
  </si>
  <si>
    <t>2.2 ÁFA</t>
  </si>
  <si>
    <t>3.  A munka ára</t>
  </si>
  <si>
    <t>5.</t>
  </si>
  <si>
    <t>21-011-11.3.23.</t>
  </si>
  <si>
    <t>Meglévő térburkolat bontása és helyreállítása, (közmű csatlakozások kialakítása miatt)</t>
  </si>
  <si>
    <t xml:space="preserve"> Készítette: </t>
  </si>
  <si>
    <t>Műanyag kábelvédő cső elhelyezése földárokba, cső kívül bordás vagy sima, belül sima fallal, hajlítható kivitel, 6 vagy 12 m-es szálban, DN 200-250 többrétegű védőcső 6m-es szálban, áramszolgáltatóval egyeztett munkavégzés utavai parkoló alatti meglévő kábelek védelmére</t>
  </si>
  <si>
    <t>Süllyesztett szegély vagy futósor készítése, alapárok kiemeléssel, beton alapgerendával, hézagolással, meglévő aszfaltfelület mellé, csatlakozás javításával együtt 40 cm hosszú előregyártott beton szegélyelemekből Beton útszegélykő, süllyesztett, 40/20/15 cm C12/15 - XN(H) földnedves kavicsbeton keverék CEM 32,5 pc. Dmax = 16 mm, m = 6,3 finomsági modulussal</t>
  </si>
  <si>
    <t>Kerti szegély készítése, alapárok kiemelésével, beton alapgerendával és megtámasztással, hézagolással, előregyártott szegélykőből vagy cölöpökből, 100 cm hosszú elemekből LEIER Quartz kerti szegélykő, 100x5x25 cm, Szürke, Cikkszám: HUTX5164 C12/15 - XN(H) földnedves kavicsbeton keverék CEM 32,5 pc. Dmax = 16 mm, m = 6,3 finomsági modulussal</t>
  </si>
  <si>
    <t>Kiemelt szegély készítése, alapárok kiemelésével, beton alapgerendával és megtámasztással, hézagolással, előregyártott szegélykőből vagy cölöpökből, 25 cm hosszú elemekből Beton útszegélykő, kiemelt, 25/30/15 cm C12/15 - XN(H) földnedves kavicsbeton keverék CEM 32,5 pc. Dmax = 16 mm, m = 6,3 finomsági modulussal</t>
  </si>
  <si>
    <r>
      <t>Munkaárok földkiemelése közművesített területen, kézi erővel, bármely konzisztenciájú talajban, dúcolás nélkül, 2,0 m</t>
    </r>
    <r>
      <rPr>
        <vertAlign val="superscript"/>
        <sz val="11"/>
        <color indexed="8"/>
        <rFont val="Calibri"/>
        <family val="2"/>
      </rPr>
      <t>2</t>
    </r>
    <r>
      <rPr>
        <sz val="11"/>
        <color indexed="8"/>
        <rFont val="Calibri"/>
        <family val="2"/>
      </rPr>
      <t xml:space="preserve"> szelvényig, I-II. talajosztály</t>
    </r>
  </si>
  <si>
    <t>21-003-5.1.1.1</t>
  </si>
  <si>
    <t>23-002-2.2.1-1110350</t>
  </si>
  <si>
    <t>33-001-1.3.2.4.1.1-0010205</t>
  </si>
  <si>
    <t>Teherhordó és kitöltő falazat készítése, beton, könnyűbeton falazóblokk vagy zsaluzóelem termékekből, 200 mm falvastagságban, 200x500x230 mm-es méretű beton zsaluzóelemből, kitöltő betonnal, betonacél beépítéssel Leier ZS 20-as zsaluzóelem, 200/500/230 mm, C16/20-16/kissé képlékeny kavicsbeton, B 38.24:8 mm átmérőjű betonacél</t>
  </si>
  <si>
    <t>36-005-21.2.6.2-0415361</t>
  </si>
  <si>
    <t>Homlokzatvakolat készítése külső, vakoló cementes mészhabarccsal, sima kivitelben, két rétegben, függőleges és vízszintes felületen, átlagosan 3 cm vastagságban Hvh5-mc, külső, vakoló cementes mészhabarccsal</t>
  </si>
  <si>
    <t>36-001-31.1.1-0550080</t>
  </si>
  <si>
    <t>Vékonyvakolatok, színvakolatok felhordása alapozott, előkészített felületre, vödrös kiszerelésű anyagból, szilikon vékonyvakolat készítése, egy rétegben, 1,5-2,5 mm-es szemcsemérettel Baumit SilikonTop (Baumit Szilikon) vakolat, kapart 1,5 mm, 9, 8, 7, 6 színcsoport</t>
  </si>
  <si>
    <t>43-003-10.1.2.1-0993247</t>
  </si>
  <si>
    <t>Kétvízorros falfedés, egyenesvonalú kivitelben, színes műanyagbevonatú horganyzott acéllemezből, 50 cm kiterített szélességig LINDAB Seamline FOP szegély tűzihorganyzott acél + Classic bevonat, standard színben, 0,5 mm vtg., kiterített szélesség: 251-300 mm</t>
  </si>
  <si>
    <t>48-002-1.2.1.1.2-0099009</t>
  </si>
  <si>
    <t>Talajnedvesség elleni szigetelés; Falszigetelés, vízszintes felületen, egy rétegben, minimum 4,0 mm vastag elasztomerbitumenes (SBS modifikált vagy SBS/oxidált duo) lemezzel, aljzathoz foltonként vagy sávokban olvasztásos ragasztással, átlapolásoknál teljes felületű hegesztéssel fektetve VILLAS EO-G 4 F/K Extra, üvegszövet hordozórétegű, 4 mm vastag, SBS-oxid DUO lemez</t>
  </si>
  <si>
    <t>Falátfúrás DN25-DN40 vezetékhez vagy átmenőcsavaros rögzítéshez, P2, P4 pórusbeton, 20 cm vastag falazatban</t>
  </si>
  <si>
    <t>33-063-22.1.1</t>
  </si>
  <si>
    <r>
      <t>Horonyvésés, téglafalban, 16,01-24,00 cm</t>
    </r>
    <r>
      <rPr>
        <vertAlign val="superscript"/>
        <sz val="10"/>
        <color indexed="8"/>
        <rFont val="Times New Roman CE"/>
        <family val="0"/>
      </rPr>
      <t>2</t>
    </r>
    <r>
      <rPr>
        <sz val="10"/>
        <color indexed="8"/>
        <rFont val="Times New Roman CE"/>
        <family val="0"/>
      </rPr>
      <t xml:space="preserve"> keresztmetszet között</t>
    </r>
  </si>
  <si>
    <t>33-063-3.2.3</t>
  </si>
  <si>
    <t>mp*</t>
  </si>
  <si>
    <t>Villám és érintésvédelmi mérés és jegyzőkönyv készítése</t>
  </si>
  <si>
    <t>71-013-9</t>
  </si>
  <si>
    <t>16 kVA-es napelemrendszer átalakítóval és biztonsági lekapcsolással E-On SolárHome rendszer</t>
  </si>
  <si>
    <t>71-012-3</t>
  </si>
  <si>
    <t>71-009-11.6-0622254</t>
  </si>
  <si>
    <t>Áramköri elosztók elhelyezése falon kívüli kivitelben, kalapsínes szerelőlappal, földsínnel, max. 160A-ig, IP 30 védettséggel (kismegszakítók, védőkapcsolók, távkapcsolók stb. számára), helyszínen összeszerelve, elosztók 48 egység</t>
  </si>
  <si>
    <t>71-009-3.1.1</t>
  </si>
  <si>
    <t>Késes biztosítóbetét elhelyezése Késes biztosítóbetét VNO- 0 10- 35A</t>
  </si>
  <si>
    <t>71-008-7-0164003</t>
  </si>
  <si>
    <t>Tartó és egyéb szerkezetek elhelyezése, műanyag bilincs tartóra vagy faliékbe Mű.I. 21 mm csőbilincs</t>
  </si>
  <si>
    <t>71-004-6.2-0120421</t>
  </si>
  <si>
    <t>Tartó és egyéb szerkezetek elhelyezése, műanyag bilincs tartóra vagy faliékbe Mű.I. 16 mm csőbilincs</t>
  </si>
  <si>
    <t>71-004-6.2-0120416</t>
  </si>
  <si>
    <t>71-002-21.3-0217181</t>
  </si>
  <si>
    <t>71-002-21.1-0217092</t>
  </si>
  <si>
    <t>71-002-1.2-0210004</t>
  </si>
  <si>
    <t>Merev, simafalú műanyag védőcső elhelyezése, elágazó dobozokkal, előre elkészített tartószerkezetre szerelve,  kemény műanyag gégecsőből, Névleges méret: 9-25 mm HYDRO-THERM beltéri műanyag gégecső 20 mm, Kód: GPVC 20</t>
  </si>
  <si>
    <t>71-001-1.4.1-0110223</t>
  </si>
  <si>
    <t>Merev, simafalú műanyag védőcső elhelyezése, elágazó dobozokkal, előre elkészített tartószerkezetre szerelve,  kemény műanyag gégecsőből, Névleges méret: 9-25 mm HYDRO-THERM beltéri műanyag gégecső 16 mm, Kód: GPVC16</t>
  </si>
  <si>
    <t>71-001-1.4.1-0110216</t>
  </si>
  <si>
    <t>71-001-1.1.2.2-0110029</t>
  </si>
  <si>
    <t>Merev, simafalú műanyag védőcső elhelyezése, elágazó dobozokkal, előre elkészített falhoronyba, vastagfalú kivitelben, nehéz mechanikai igénybevételre, Névleges méret: 21-29 mm HYDRO-THERM beltéri Mü I. vastagfalú, merev műanyag szürke védőcső 29 mm, Kód: MU-I 29</t>
  </si>
  <si>
    <r>
      <t>Szigetelt vezeték elhelyezése védőcsőbe húzva vagy vezetékcsatornába fektetve, rézvezetővel, leágazó kötésekkel, szigetelés ellenállás méréssel, a szerelvényekhez csatlakozó vezetékvégek bekötése nélkül, keresztmetszet: 4-6 mm</t>
    </r>
    <r>
      <rPr>
        <vertAlign val="superscript"/>
        <sz val="10"/>
        <color indexed="8"/>
        <rFont val="Times New Roman CE"/>
        <family val="0"/>
      </rPr>
      <t>2</t>
    </r>
    <r>
      <rPr>
        <sz val="10"/>
        <color indexed="8"/>
        <rFont val="Times New Roman CE"/>
        <family val="0"/>
      </rPr>
      <t xml:space="preserve"> PannonCom-Kábel H07V-U 450/750V 1x4 mm2, tömör rézvezetővel (MCu) Napelem csatlakozáshoz</t>
    </r>
  </si>
  <si>
    <r>
      <t>Kábelszerű vezeték elhelyezése előre elkészített tartószerkezetre, 1-12 erű rézvezetővel, elágazó dobozokkal és kötésekkel, szigetelési elenállás méréssel, a szerelvényekhez csatlakozó vezetékvégek bekötése nélkül, keresztmetszet: 0,5-2,5 mm</t>
    </r>
    <r>
      <rPr>
        <vertAlign val="superscript"/>
        <sz val="10"/>
        <color indexed="8"/>
        <rFont val="Times New Roman CE"/>
        <family val="0"/>
      </rPr>
      <t>2 PannonCom-Kábel H05VV-F 300/500V műanyag tömlő vezeték 3x1,5 mm2, hajlékony rézvezetővel (MT)</t>
    </r>
  </si>
  <si>
    <r>
      <t>Kábelszerű vezeték elhelyezése előre elkészített tartószerkezetre, 1-12 erű rézvezetővel, elágazó dobozokkal és kötésekkel, szigetelési elenállás méréssel, a szerelvényekhez csatlakozó vezetékvégek bekötése nélkül, keresztmetszet: 6 mm</t>
    </r>
    <r>
      <rPr>
        <vertAlign val="superscript"/>
        <sz val="10"/>
        <color indexed="8"/>
        <rFont val="Times New Roman CE"/>
        <family val="0"/>
      </rPr>
      <t>2</t>
    </r>
    <r>
      <rPr>
        <sz val="10"/>
        <color indexed="8"/>
        <rFont val="Times New Roman CE"/>
        <family val="0"/>
      </rPr>
      <t xml:space="preserve"> PannonCom-Kábel A05VV-F 300/500V műanyag tömlő vezeték 5x6 mm2, hajlékony rézvezetővel (MT)</t>
    </r>
  </si>
  <si>
    <t xml:space="preserve">Tokozott elosztóberendezések, műanyag tokozatokelhelyezése, IP 54, IP 65 védettséggel, Mi - NH késes biztosítós szekrények HENSEL Mi 76422 NH - késes biztosítós szekrény, 2 x 3 x NH 00, 250A-es gyűjtősínnel, 5 sínes, EAN: 5999010932904 EM elosztószekrény kiegészítése                    </t>
  </si>
  <si>
    <r>
      <t>Villanyszerelés földmunkája; visszatöltéssel, döngöléssel, I-IV. oszt. talajban, rúdföldelő földmunkája, 1,0 m</t>
    </r>
    <r>
      <rPr>
        <vertAlign val="superscript"/>
        <sz val="10"/>
        <color indexed="8"/>
        <rFont val="Times New Roman CE"/>
        <family val="0"/>
      </rPr>
      <t>3</t>
    </r>
    <r>
      <rPr>
        <sz val="10"/>
        <color indexed="8"/>
        <rFont val="Times New Roman CE"/>
        <family val="0"/>
      </rPr>
      <t xml:space="preserve"> földkiemelés, 2,0 m földfúrással</t>
    </r>
  </si>
  <si>
    <t>21-011-9.2.1</t>
  </si>
  <si>
    <t>Villanyszerelés földmunkája; visszatöltéssel, döngöléssel, I-IV. oszt. talajban, kábelárok földmunkája 0,70 m mélységig, 0,40 m szélességig</t>
  </si>
  <si>
    <t>21-011-9.1.1</t>
  </si>
  <si>
    <t>Lyukfúrás, téglafalban, 20 mm átmérőig</t>
  </si>
  <si>
    <t>33-064-1.1.1</t>
  </si>
  <si>
    <t>Falátfúrás DN25-DN40 vezetékhez vagy átmenőcsavaros rögzítéshez, P2, P4 pórusbeton, 37,5 cm vastag falazatban</t>
  </si>
  <si>
    <t>33-063-22.1.4</t>
  </si>
  <si>
    <r>
      <t>Fészekvésés, téglafalban, 0,015 m</t>
    </r>
    <r>
      <rPr>
        <vertAlign val="superscript"/>
        <sz val="10"/>
        <color indexed="8"/>
        <rFont val="Times New Roman CE"/>
        <family val="0"/>
      </rPr>
      <t>3</t>
    </r>
    <r>
      <rPr>
        <sz val="10"/>
        <color indexed="8"/>
        <rFont val="Times New Roman CE"/>
        <family val="0"/>
      </rPr>
      <t>-ig</t>
    </r>
  </si>
  <si>
    <t>33-063-21.1.1</t>
  </si>
  <si>
    <r>
      <t>Horonyvésés, téglafalban, 8,01-16,00 cm</t>
    </r>
    <r>
      <rPr>
        <vertAlign val="superscript"/>
        <sz val="10"/>
        <color indexed="8"/>
        <rFont val="Times New Roman CE"/>
        <family val="0"/>
      </rPr>
      <t>2</t>
    </r>
    <r>
      <rPr>
        <sz val="10"/>
        <color indexed="8"/>
        <rFont val="Times New Roman CE"/>
        <family val="0"/>
      </rPr>
      <t xml:space="preserve"> keresztmetszet között</t>
    </r>
  </si>
  <si>
    <t>33-063-3.2.2</t>
  </si>
  <si>
    <t>Érintésvédelmi hálózat tartozékainak szerelése, nagykiterjedésű fémtárgy földelő kötése</t>
  </si>
  <si>
    <t>71-013-7.4</t>
  </si>
  <si>
    <r>
      <t>Érintésvédelmi hálózat tartozékainak szerelése, épületgépészeti csőhálózat földelő kötése OBO szalagbilincs, 3/8-4", csatlakoztatható vezetékkeresztmetszet 2x2,5-25 mm</t>
    </r>
    <r>
      <rPr>
        <vertAlign val="superscript"/>
        <sz val="10"/>
        <color indexed="8"/>
        <rFont val="Times New Roman CE"/>
        <family val="0"/>
      </rPr>
      <t>2</t>
    </r>
    <r>
      <rPr>
        <sz val="10"/>
        <color indexed="8"/>
        <rFont val="Times New Roman CE"/>
        <family val="0"/>
      </rPr>
      <t>, R.sz.: 5057523</t>
    </r>
  </si>
  <si>
    <t>71-013-7.3-0310387</t>
  </si>
  <si>
    <t>Villám- és érintésvédelmi hálózat tartozékainak szerelése, mérési hely kialakítása (vizsgáló összekötő) OBO vizsgáló összekötő, 4 csavaros, 8/10-es köracélhoz, R.sz.: 5328209</t>
  </si>
  <si>
    <t>71-013-5.8-0310382</t>
  </si>
  <si>
    <t>Villám- és érintésvédelmi hálózat tartozékainak szerelése, védőburkolat elhelyezése 35x35x4 mm L szelvényből 1,5 m hosszú</t>
  </si>
  <si>
    <t>71-013-5.6-0523241</t>
  </si>
  <si>
    <t>Villám- és érintésvédelmi hálózat tartozékainak szerelése, földelő rúd vagy cső, 4 m hosszúságig OBO keresztföldelő, 2 m hosszú, 50x50 mm, köracél csatlakozóval, R.sz.: 5003024 és 5304105</t>
  </si>
  <si>
    <t>71-013-5.5.1-0310371</t>
  </si>
  <si>
    <t>Villám- és érintésvédelmi hálózat tartozékainak szerelése, bádogszegély, esőcsatorna bekötése OBO bádogszegély bekötő bilincs, 10 mm vastagságig, 8/10 mm köracélhoz, R.sz.: 5317207</t>
  </si>
  <si>
    <t>71-013-5.3-0310366</t>
  </si>
  <si>
    <t>Villám- és érintésvédelmi hálózat tartozékainak szerelése, felfogórúd szívócsúccsal OBO 1,5 m-es acélrúd, 16 mm, köracél csatlakozóval, 101/F-1500, R.sz.: 5424151 és 5304105</t>
  </si>
  <si>
    <t>71-013-5.1-0310357</t>
  </si>
  <si>
    <r>
      <t>Villámhárító levezető szerelése, előre elkészített tartószerkezetre, sodronyból, kör- vagy laposacélból, épületszerkezeten kívül, tartóra szerelve, 60 mm</t>
    </r>
    <r>
      <rPr>
        <vertAlign val="superscript"/>
        <sz val="10"/>
        <color indexed="8"/>
        <rFont val="Times New Roman CE"/>
        <family val="0"/>
      </rPr>
      <t>2</t>
    </r>
    <r>
      <rPr>
        <sz val="10"/>
        <color indexed="8"/>
        <rFont val="Times New Roman CE"/>
        <family val="0"/>
      </rPr>
      <t xml:space="preserve"> felett OBO horganyzott köracél, 10 mm, RD 10, R.sz.: 5021103 Potenciál kiegyenlítő hálózat</t>
    </r>
  </si>
  <si>
    <t>71-013-2.1.2-0310306</t>
  </si>
  <si>
    <r>
      <t>Villámhárító levezető szerelése, előre elkészített tartószerkezetre, sodronyból, kör- vagy laposacélból, épületszerkezeten kívül, tartóra szerelve, 60 mm</t>
    </r>
    <r>
      <rPr>
        <vertAlign val="superscript"/>
        <sz val="10"/>
        <color indexed="8"/>
        <rFont val="Times New Roman CE"/>
        <family val="0"/>
      </rPr>
      <t>2</t>
    </r>
    <r>
      <rPr>
        <sz val="10"/>
        <color indexed="8"/>
        <rFont val="Times New Roman CE"/>
        <family val="0"/>
      </rPr>
      <t>-ig OBO horganyzott köracél, 8 mm, RD8, R.sz.: 5021081</t>
    </r>
  </si>
  <si>
    <t>71-013-2.1.1-0310301</t>
  </si>
  <si>
    <t>Motorbekötés ellenőrzése háromszori próbával, Légtechnilai és fűtéstechnikai elemek bekötés ( Ventilátorok, szivattyók, légkezelők..)</t>
  </si>
  <si>
    <t>(Akkumulátoros vészvilágítás)  Tartalék világítási lámpatestek elhelyezése, falon kívüli kivitelben, készenléti üzemű, kompakt fénycsöves Thorn Gamma Sonic 8 W  ( 3 db labdavédelemmel )</t>
  </si>
  <si>
    <t>71-010-12.1.2</t>
  </si>
  <si>
    <t>Felületre szerelt lámpatest elhelyezése előre elkészített tartószerkezetre, zárt, LED-es kivitelben Philips  SM120 V375 W20 L 120 ; 40,5 W / 3200lm  LED-es lámpatest,</t>
  </si>
  <si>
    <t>71-010-2.7-0143248</t>
  </si>
  <si>
    <t>Felületre szerelt lámpatest elhelyezése előre elkészített tartószerkezetre, zárt, LED-es kivitelben Pacific LED WT 480 C  IP66, Philips,  Labdavédett</t>
  </si>
  <si>
    <t>71-010-2.7-0143245</t>
  </si>
  <si>
    <t>Felületre szerelt lámpatest elhelyezése előre elkészített tartószerkezetre, zárt, LED-es kivitelben Philips;  SM120 W275 L W20 L120  24,5 W / asimmetrikus ARANO TCS 649 mennyezeti LED-es lámpatest, Táblavilágító lámpatest</t>
  </si>
  <si>
    <t>71-010-2.7-0143236</t>
  </si>
  <si>
    <t>Felületre szerelt lámpatest elhelyezése előre elkészített tartószerkezetre, zárt, LED-es kivitelben Philips SM120V275 W20 L120 ; 24,5W / 2750lm mennyezeti LED-es lámpatest, melegfehér</t>
  </si>
  <si>
    <t>71-010-2.7-0143235</t>
  </si>
  <si>
    <t>71-010-2.5.3-0213581</t>
  </si>
  <si>
    <t>71-010-2.5.3-0213577</t>
  </si>
  <si>
    <t>71-010-2.1.1.2.3-0141417</t>
  </si>
  <si>
    <t>71-010-2.1.1.2.3-0141381</t>
  </si>
  <si>
    <t>Felületre szerelt lámpatest elhelyezése előre elkészített tartószerkezetre, zárt, fénycsöves kivitelben, T5 fénycsöves szabályozható elektronikával szerelt (A1 energia osztályú), védett burás vagy üveglappal lezárt</t>
  </si>
  <si>
    <t>71-010-2.1.1.1.4</t>
  </si>
  <si>
    <t>Acéllemez elosztószekrény elhelyezése, szerelőlappal,IP 43-65 védettséggel, bekötés és áramköri elemek nélkül, 800-1200 mm magasság között LEGRAND XL3 160 Fém fali elosztószekrény szerelvényekkel. E1-5 elosztó ( Rajzszám: V05-04/2017), Sűllyesztett</t>
  </si>
  <si>
    <t>71-009-5.2-0624341</t>
  </si>
  <si>
    <t>Acéllemez elosztószekrény elhelyezése, szerelőlappal,IP 43-65 védettséggel, bekötés és áramköri elemek nélkül, 800-1200 mm magasság között LEGRAND XL3 160 fám fali elosztó szekrény, E1-4 elosztó ( Rajzszám: V05-03/2017) Sűllyesztett</t>
  </si>
  <si>
    <t>71-009-5.2-0624340</t>
  </si>
  <si>
    <t>Hengeres biztosítóaljzatok elhelyezése, kalapsínre szerelhető kivitelben, biztosítóbetét nélkül, 3 pólusú LEGRAND Lexic biztosítóaljzat 3P 14 x51 SP51 (Kat.szám:021504)</t>
  </si>
  <si>
    <t>71-008-5.3-0410027</t>
  </si>
  <si>
    <t>Terheléskapcsoló elhelyezése, műanyag tokozással, háromsarkú, 64A-ig GANZ KK GK20  T303 KL 1 tokozott, 3 pólusú terheléskapcsoló</t>
  </si>
  <si>
    <t>71-007-32.2.1.1-0315541</t>
  </si>
  <si>
    <t>Összeépíthető működtető és jelzőberendezések elemei; mozgásérzékelő elhelyezése, falba süllyesztett kivitelben 360 fok IR, Jelenlét érzékelő</t>
  </si>
  <si>
    <t>71-006-17.2</t>
  </si>
  <si>
    <t>Összeépíthető működtető és jelzőberendezések elemei; mozgásérzékelő elhelyezése, falba süllyesztett kivitelben 180 fok</t>
  </si>
  <si>
    <t>71-006-17.1</t>
  </si>
  <si>
    <t>Komplett világítási  és telekommunikációs szerelvények; Telefon és PC csatlakozóaljzat, USB töltő aljzat elhelyezése (egyes/kettős), telefon LEGRAND Valena 2xRJ11 telefon-csatlakozóaljzat kerettel, fehér R: 773839</t>
  </si>
  <si>
    <t>71-005-1.31.1-0230114</t>
  </si>
  <si>
    <t>Komplett világítási  és telekommunikációs szerelvények; Csatlakozóaljzat elhelyezése, süllyesztve, 16A, földelt, kettős csatlakozóaljzat (2x2P+F) LEGRAND Valena 2x2P+F csatlakozóaljzat rugós, gyermekvédelemmel, fehér R: 774248</t>
  </si>
  <si>
    <t>71-005-1.11.1.1.2-0562903</t>
  </si>
  <si>
    <t>71-005-1.11.1.1.1-0564395</t>
  </si>
  <si>
    <t>Komplett világítási  és telekommunikációs szerelvények; Csatlakozóaljzat elhelyezése, süllyesztve, 16A, földelt, egyes csatlakozóaljzat (2P+F) LEGRAND Valena 2P+F csatlakozóaljzat kiemelővel fehér R: 774394</t>
  </si>
  <si>
    <t>71-005-1.11.1.1.1-0562226</t>
  </si>
  <si>
    <t>Komplett világítási  és telekommunikációs szerelvények; Fali kapcsolók elhelyezése, süllyesztve, 10A egypólusú kapcsolók LEGRAND Valena egypólusú kapcsoló kerettel, fehér</t>
  </si>
  <si>
    <t>71-005-1.1.1.1-0230103</t>
  </si>
  <si>
    <t>71-002-21.4-0221570</t>
  </si>
  <si>
    <t>71-002-21.2-0221564</t>
  </si>
  <si>
    <t>71-002-21.1-0221521</t>
  </si>
  <si>
    <t>71-002-2.1-0211041</t>
  </si>
  <si>
    <t>71-002-1.1-0210003</t>
  </si>
  <si>
    <t>71-002-1.1-0210002</t>
  </si>
  <si>
    <t>Rácsos kábeltálca elhelyezése tartószerkezet nélkül, falra rögzítve, függőleges vagy vízszintes tálca elhelyezéssel, bármely szélességben CABLOFIL CF 54/50 rácsos kábeltálca (EZ), galvanikusan horganyzott, Referencia: CM000061 Gépészeti térben</t>
  </si>
  <si>
    <t>71-001-45.1.1.1-0534611</t>
  </si>
  <si>
    <t>71-001-1.1.1.1.2-0110129</t>
  </si>
  <si>
    <t>71-001-1.1.1.1.2-0110123</t>
  </si>
  <si>
    <t>71-001-1.1.1.1.1-0110113</t>
  </si>
  <si>
    <t>Merev, simafalú műanyag védőcső elhelyezése, elágazó dobozokkal, előre elkészített falhoronyba, vékonyfalú kivitelben, könnyű mechanikai igénybevételre, Névleges méret: 11-16 mm HYDRO-THERM beltéri Mü III. vékonyfalú, hajlítható merev műanyag szürke védőcső 13.5 mm, Kód: MU-III 13.5</t>
  </si>
  <si>
    <t>Merev, simafalú műanyag védőcső elhelyezése, elágazó dobozokkal, előre elkészített falhoronyba, vékonyfalú kivitelben, könnyű mechanikai igénybevételre, Névleges méret: 21-29 mm HYDRO-THERM beltéri Mü III. vékonyfalú, hajlítható merev műanyag szürke védőcső 23 mm, Kód: MU-III 23</t>
  </si>
  <si>
    <t>Merev, simafalú műanyag védőcső elhelyezése, elágazó dobozokkal, előre elkészített falhoronyba, vékonyfalú kivitelben, könnyű mechanikai igénybevételre, Névleges méret: 21-29 mm HYDRO-THERM beltéri Mü III. vékonyfalú, hajlítható merev műanyag szürke védőcső 29 mm, Kód: MU-III 29</t>
  </si>
  <si>
    <r>
      <t>Szigetelt vezeték elhelyezése védőcsőbe húzva vagy vezetékcsatornába fektetve, rézvezetővel, leágazó kötésekkel, szigetelés ellenállás méréssel, a szerelvényekhez csatlakozó vezetékvégek bekötése nélkül, keresztmetszet: 0,5-2,5 mm</t>
    </r>
    <r>
      <rPr>
        <vertAlign val="superscript"/>
        <sz val="10"/>
        <color indexed="8"/>
        <rFont val="Times New Roman CE"/>
        <family val="0"/>
      </rPr>
      <t>2</t>
    </r>
    <r>
      <rPr>
        <sz val="10"/>
        <color indexed="8"/>
        <rFont val="Times New Roman CE"/>
        <family val="0"/>
      </rPr>
      <t xml:space="preserve"> PannonCom-Kábel H07V-U 450/750V 1x1,5 mm2, tömör rézvezetővel (MCu)</t>
    </r>
  </si>
  <si>
    <r>
      <t>Szigetelt vezeték elhelyezése védőcsőbe húzva vagy vezetékcsatornába fektetve, rézvezetővel, leágazó kötésekkel, szigetelés ellenállás méréssel, a szerelvényekhez csatlakozó vezetékvégek bekötése nélkül, keresztmetszet: 0,5-2,5 mm</t>
    </r>
    <r>
      <rPr>
        <vertAlign val="superscript"/>
        <sz val="10"/>
        <color indexed="8"/>
        <rFont val="Times New Roman CE"/>
        <family val="0"/>
      </rPr>
      <t>2</t>
    </r>
    <r>
      <rPr>
        <sz val="10"/>
        <color indexed="8"/>
        <rFont val="Times New Roman CE"/>
        <family val="0"/>
      </rPr>
      <t xml:space="preserve"> PannonCom-Kábel H07V-U 450/750V 1x2,5 mm2, tömör rézvezetővel (MCu)</t>
    </r>
  </si>
  <si>
    <r>
      <t>Kábelszerű vezeték elhelyezése előre elkészített tartószerkezetre, 1-12 erű rézvezetővel, elágazó dobozokkal és kötésekkel, szigetelési elenállás méréssel, a szerelvényekhez csatlakozó vezetékvégek bekötése nélkül, keresztmetszet: 0,5-2,5 mm</t>
    </r>
    <r>
      <rPr>
        <vertAlign val="superscript"/>
        <sz val="10"/>
        <color indexed="8"/>
        <rFont val="Times New Roman CE"/>
        <family val="0"/>
      </rPr>
      <t>2 PannonCom-Kábel NYM 300/500V 3x1,5 mm2, tömör rézvezetővel (MBCu)</t>
    </r>
  </si>
  <si>
    <r>
      <t>Kábelszerű vezeték elhelyezése előre elkészített tartószerkezetre, 1-12 erű rézvezetővel, elágazó dobozokkal és kötésekkel, szigetelési elenállás méréssel, a szerelvényekhez csatlakozó vezetékvégek bekötése nélkül, keresztmetszet: 4 mm</t>
    </r>
    <r>
      <rPr>
        <vertAlign val="superscript"/>
        <sz val="10"/>
        <color indexed="8"/>
        <rFont val="Times New Roman CE"/>
        <family val="0"/>
      </rPr>
      <t>2</t>
    </r>
    <r>
      <rPr>
        <sz val="10"/>
        <color indexed="8"/>
        <rFont val="Times New Roman CE"/>
        <family val="0"/>
      </rPr>
      <t xml:space="preserve"> PannonCom-Kábel NYM 300/500V 5x4 mm2, tömör rézvezetővel (MBCu)</t>
    </r>
  </si>
  <si>
    <r>
      <t>Kábelszerű vezeték elhelyezése előre elkészített tartószerkezetre, 1-12 erű rézvezetővel, elágazó dobozokkal és kötésekkel, szigetelési elenállás méréssel, a szerelvényekhez csatlakozó vezetékvégek bekötése nélkül, keresztmetszet: 10 mm</t>
    </r>
    <r>
      <rPr>
        <vertAlign val="superscript"/>
        <sz val="10"/>
        <color indexed="8"/>
        <rFont val="Times New Roman CE"/>
        <family val="0"/>
      </rPr>
      <t>2</t>
    </r>
    <r>
      <rPr>
        <sz val="10"/>
        <color indexed="8"/>
        <rFont val="Times New Roman CE"/>
        <family val="0"/>
      </rPr>
      <t xml:space="preserve"> PannonCom-Kábel NYM 300/500V 5x10 mm2, tömör rézvezetővel (MBCu)</t>
    </r>
  </si>
  <si>
    <t>Komplett világítási  és telekommunikációs szerelvények; Csatlakozóaljzat elhelyezése, süllyesztve, 16A, földelt, egyes csatlakozóaljzat (2P+F) Schrack ELSO védőérintkezős dugaszolóaljzat, süllyeszt.,IP44, AQUA-IN, csapófedéllel, 2s.+f., 16A, 250V AC,csav.bek.,fehér(krém),Csz: EL415000--</t>
  </si>
  <si>
    <t>Felületre szerelt lámpatest elhelyezése előre elkészített tartószerkezetre, zárt, fénycsöves kivitelben, T5 fénycsöves elektronikával szerelt (A energia osztályú), burás RIDI (HOLUX) WL 128 O, 1x28W T5 fénycsöves (G5) lámpatest, opál PMMA burával, IP 40,  Csz:0422021</t>
  </si>
  <si>
    <t>Felületre szerelt lámpatest elhelyezése előre elkészített tartószerkezetre, zárt, fénycsöves kivitelben, T5 fénycsöves elektronikával szerelt (A energia osztályú), burás RIDI (HOLUX) SPN 114/24 ST, 1x14/24W T5 fénycsöves (G5) tükörvilágító lámpatest, opál PMMA burával, kapcsolóval, dugaljjal, IP 40, Csz:0420558</t>
  </si>
  <si>
    <t>Felületre szerelt lámpatest elhelyezése előre elkészített tartószerkezetre, zárt, 2D fénycsöves kivitelben, magnetikus előtéttel szerelt (B energia osztályú) GE 2D BR 21 WHL, IP 54, lámpatest, fehér, átlátszó búrás, 21 W-os 2D kompakt fénycsővel együtt, Kód: 43142</t>
  </si>
  <si>
    <t>Felületre szerelt lámpatest elhelyezése előre elkészített tartószerkezetre, zárt, 2D fénycsöves kivitelben, magnetikus előtéttel szerelt (B energia osztályú) GE 2D BR 28 WHL, IP 54, lámpatest, fehér, átlátszó búrás, 28 W-os 2D kompakt fénycsővel együtt, Kód: 43146</t>
  </si>
  <si>
    <t>1.</t>
  </si>
  <si>
    <t>Humuszkiszedés, gépi erővel kiegészítő kézi munkával, terepviszonyokból adódó föld kitermelése. (átlag 30 cm mélységig)</t>
  </si>
  <si>
    <t>2.</t>
  </si>
  <si>
    <t xml:space="preserve">Tükörkészítés gépi erővel, kiegészítő kézi munkával. A tükör teljes felületének geotextíliával történő leterítése. </t>
  </si>
  <si>
    <t>3.</t>
  </si>
  <si>
    <t xml:space="preserve">Munkagödör készítése földkiemeléssel, kézi munkával, dréncsövek részére. (0,25x0,4 m) </t>
  </si>
  <si>
    <t>4.</t>
  </si>
  <si>
    <t xml:space="preserve">Munkagödör készítése földkiemeléssel, kézi munkával, 2 db. szikkasztó részére. (1x2x3 m) </t>
  </si>
  <si>
    <t xml:space="preserve">Kitermelt föld lerakó helyre szállítva a 2. 4. 5. 6. pontok szerint, 1,35 lazulási szorzó figyelembevételével. </t>
  </si>
  <si>
    <t>6.</t>
  </si>
  <si>
    <t>Dréncső fektetés körkörös bordázatú, perforált dréncsőből, (átm.80-200 mm) Az árkokat geo textíliával kell bélelni. A csöveket 5 méteres távolságban egymástól az oldalvonallal párhuzamosan, és az alapvonal mögött, az alapvonallal párhuzamosan kell fektetni. (tervek szerint)</t>
  </si>
  <si>
    <t>fm</t>
  </si>
  <si>
    <t>7.</t>
  </si>
  <si>
    <t xml:space="preserve">Szűrőréteg készítése dréncső körül 4/16 osztályozott kavicsból. </t>
  </si>
  <si>
    <t>8.</t>
  </si>
  <si>
    <t xml:space="preserve">Szikkasztó gödrök (2x1x3) feltöltése (50/200 mm) kulékavicsból, geo textília alátéttel és letakarással. </t>
  </si>
  <si>
    <t>9.</t>
  </si>
  <si>
    <t>Szegélykövek készítése a pálya körül , 100 cm hosszú (100*5*20 cm) elemekből</t>
  </si>
  <si>
    <t>10.</t>
  </si>
  <si>
    <t xml:space="preserve">Pályatükör tömörítése gépi erővel. TRy 85 % </t>
  </si>
  <si>
    <t>11.</t>
  </si>
  <si>
    <t xml:space="preserve">Ágyazati szűrőréteg készítése 20/50 fagyálló zúzott kőből, tömörítéssel (20 cm vastagságban) 85 %-ra tömörítve. </t>
  </si>
  <si>
    <t>12.</t>
  </si>
  <si>
    <t>Fagyálló szűrőréteg készítése 5/20 zúzott kőből, tömörítéssel (12 cm vastagságban) 85 %-ra tömörítve.</t>
  </si>
  <si>
    <t>13.</t>
  </si>
  <si>
    <t>Kiegyenlítő szűrőréteg készítése 2/5 szemcseméretű, por, agyag és iszapmentes fagyálló zúzott kőből (3,5 cm vastagságban) 90- 95 %-ra tömörítve.</t>
  </si>
  <si>
    <t>14.</t>
  </si>
  <si>
    <t xml:space="preserve">Vízáteresztő műfű burkolat készítése 15 mm vastagságban komplett vonalazással. (amennyiben a vonalak nincsenek beleszőve a műfűbe) </t>
  </si>
  <si>
    <t>15.</t>
  </si>
  <si>
    <t>Kvarchomok feltöltése, besöprése. (20kg/m2)</t>
  </si>
  <si>
    <t>16.</t>
  </si>
  <si>
    <t>Fix foci pályapalánk 1,1m magas, időjárás álló 18 mm vastag fehér színű rétegelt lemezből, tüzihorganyzott oszlopokkal, lebetonozva (beton anyagár és díj együtt)</t>
  </si>
  <si>
    <t>17.</t>
  </si>
  <si>
    <t xml:space="preserve">Talajhoz fixen rögzíthető focikapu (belső mérete 200*300 cm) mindkét oldalán személybejáróval, hátul szervizkapuval kialakítva, horganyozva, festve, hálóval, kompletten. </t>
  </si>
  <si>
    <t>78/2003 GKM rendelet szerinti használatbavétel előtti első felülvizsgálati díj</t>
  </si>
  <si>
    <t>Telepítés</t>
  </si>
  <si>
    <t>Szállítás</t>
  </si>
  <si>
    <t>Ütéscsillapító felület szegélyezése 100x20x5 cm-es beton szegéllyel, beton sávalapba</t>
  </si>
  <si>
    <t>Szabványnak megfelelő ütéscsillapító talaj kialakítása gyöngykavicsból</t>
  </si>
  <si>
    <t>Lengőhinta</t>
  </si>
  <si>
    <t>Játszóvár</t>
  </si>
  <si>
    <t>Járdaépítés, térkő burkolatú járda építése, szegélyekkel</t>
  </si>
  <si>
    <t>Tereprendezés, fák és cserjék kivágása,  humuszterítés, füvesítés, új cserjék és fák ültetése</t>
  </si>
  <si>
    <t>18.</t>
  </si>
  <si>
    <t>19.</t>
  </si>
  <si>
    <t>20.</t>
  </si>
  <si>
    <t>21.</t>
  </si>
  <si>
    <t>22.</t>
  </si>
  <si>
    <t>23.</t>
  </si>
  <si>
    <t>24.</t>
  </si>
  <si>
    <t>25.</t>
  </si>
  <si>
    <t>26.</t>
  </si>
  <si>
    <t>Födémáttörés 30x30 cm méretig, 30 cm födémvastagságig, vasbetonlemez födémben</t>
  </si>
  <si>
    <t>33-063-2.1.3</t>
  </si>
  <si>
    <r>
      <t>Áttörés vezetékek részére, helyreállítással 0,1 m</t>
    </r>
    <r>
      <rPr>
        <vertAlign val="superscript"/>
        <sz val="10"/>
        <color indexed="8"/>
        <rFont val="Times New Roman CE"/>
        <family val="0"/>
      </rPr>
      <t>2</t>
    </r>
    <r>
      <rPr>
        <sz val="10"/>
        <color indexed="8"/>
        <rFont val="Times New Roman CE"/>
        <family val="0"/>
      </rPr>
      <t>/db méretig, felmenő téglafalban, 25-38 cm vastagság között Kisméretű tömör tégla 250x120x65 mm I.o. Hf5-mc, falazó, cementes mészhabarcs</t>
    </r>
  </si>
  <si>
    <t>33-062-1.2.1-1110002</t>
  </si>
  <si>
    <r>
      <t>Áttörés vezetékek részére, helyreállítással, 0,1 m</t>
    </r>
    <r>
      <rPr>
        <vertAlign val="superscript"/>
        <sz val="10"/>
        <color indexed="8"/>
        <rFont val="Times New Roman CE"/>
        <family val="0"/>
      </rPr>
      <t>2</t>
    </r>
    <r>
      <rPr>
        <sz val="10"/>
        <color indexed="8"/>
        <rFont val="Times New Roman CE"/>
        <family val="0"/>
      </rPr>
      <t>/db méretig, tégla válaszfalban Kisméretű tömör tégla 250x120x65 mm I.o. Hf5-mc, falazó, cementes mészhabarcs</t>
    </r>
  </si>
  <si>
    <t>33-062-1.1-1110002</t>
  </si>
  <si>
    <t>Gázvezeték szakaszos és hálózati tömörségi nyomáspróbája, Hatósági nyomáspróba az ÉGÁZ képviselőjének jelenlétében, dokumentálva.</t>
  </si>
  <si>
    <t>54-016-81</t>
  </si>
  <si>
    <t>Csatlakozás készítése, meglévő horganyzott vagy fekete acélcső gázvezetéken, szabadon, fekete acél gázcsövön, láng hegesztéssel. DN 50</t>
  </si>
  <si>
    <t>81-012-1.1.5-0210208</t>
  </si>
  <si>
    <t>Gázvezeték, Fekete acélcső szerelése, hegesztett kötésekkel, cső elhelyezése szakaszos nyomáspróbával, szabadon, tartószerkezettel, csőátmérő DN 100-méretig, DN 50 Fekete acélcső MSZ 120/2 A 37 2" simavégű</t>
  </si>
  <si>
    <t>81-003-1.2.1.1.1.1.6-0110172</t>
  </si>
  <si>
    <t>Gázvezeték, Fekete acélcső szerelése, hegesztett kötésekkel, cső elhelyezése szakaszos nyomáspróbával, szabadon, tartószerkezettel, csőátmérő DN 100-méretig, DN 32 Fekete acélcső MSZ 120/2 A 37 5/4" simavégű</t>
  </si>
  <si>
    <t>81-003-1.2.1.1.1.1.4-0110166</t>
  </si>
  <si>
    <t>Gázvezeték, Fekete acélcső szerelése, hegesztett kötésekkel, cső elhelyezése szakaszos nyomáspróbával, szabadon, tartószerkezettel, csőátmérő DN 100-méretig, DN 25 Fekete acélcső MSZ 120/2 A 37X 1" simavégű</t>
  </si>
  <si>
    <t>81-003-1.2.1.1.1.1.3-0110113</t>
  </si>
  <si>
    <t>Csővezetékek bontása, horganyzott vagy fekete acélcsövek tartószerkezetről, vagy padlócsatornából lángvágással, deponálással, DN 50 méretig</t>
  </si>
  <si>
    <t>81-000-1.1.1</t>
  </si>
  <si>
    <t>82-000-2</t>
  </si>
  <si>
    <t>PERO T 17  gáz mérőhely megszüntetése szerelvényeinek leszerelése</t>
  </si>
  <si>
    <t>82-001-7.4.2-0116896</t>
  </si>
  <si>
    <t>82-001-7.7.2-0116868</t>
  </si>
  <si>
    <t>82-003-3.2.1-0130585</t>
  </si>
  <si>
    <t>Fali Gázmérő - mérősnyomásszabályozó állomás kialakítása egységes mérőkötéssel, kétcsonkú gázmérőhöz, PERO T17 G 25 m3/ó klasszikus szekrényben, tartószerkezettel. ( P be 28 mmbar) 25 m3/h teljesítményre,  DN 50 - es kötéssel</t>
  </si>
  <si>
    <t>82-016-14.1.4-0322364</t>
  </si>
  <si>
    <t>82-016-14.2.4.2.4-0322376</t>
  </si>
  <si>
    <t>82-016-14.2.5.2.3-0243141</t>
  </si>
  <si>
    <t>82-016-14.2.5.2.3-0244028</t>
  </si>
  <si>
    <t>82-003-5.2-0245150</t>
  </si>
  <si>
    <t>82-010-0</t>
  </si>
  <si>
    <t>Kétoldalon menetes vagy roppantógyűrűs szerelvény elhelyezése, külső vagy belső menettel, illetve hollandival csatlakoztatva DN 25 gömbcsap, víz- és gázfőcsap EFFEBI VENUS teljesátömlésű golyóscsap, gázra, nikkelezett, PN 4, 60 C fok, sarok fix kb   1" típ. Kód: 1074G266</t>
  </si>
  <si>
    <t>Kétoldalon menetes vagy roppantógyűrűs szerelvény elhelyezése, külső vagy belső menettel, illetve hollandival csatlakoztatva DN 50, DN 65 gömbcsap, víz- és gázfőcsap EFFEBI VENUS teljesátömlésű golyóscsap, gázra, nikkelezett, PN 4, 60 C fok, bb   2" típ. Kód: 1001G209</t>
  </si>
  <si>
    <t>Füstgázelvezetés (csövek, idomok) elhelyezése zárt égésterű,fűtési és/vagy használati melegvízkészítő kazánok részére,felszerelve, szerelőkőműves munka nélkül, füstcsövek 100/150 mm BOSCH  PPs / alu égéstermék-elvezetés AZB 637/1-cső 1 m hosszú Rendszerméret: 100/150 mm</t>
  </si>
  <si>
    <t>Füstgázelvezetés (csövek, idomok) elhelyezése zárt égésterű,fűtési és/vagy használati melegvízkészítő kazánok részére,felszerelve, szerelőkőműves munka nélkül, füstcsőidomok vizsgálóidomok T-idom 100/150 mm BOSCH PPs égéstermék-elvezetés AZB 635/1 ellenőrző T-idom 87° (1 db) Rendszerméret: 100/150 mm</t>
  </si>
  <si>
    <t>Füstgázelvezetés (csövek, idomok) elhelyezése zárt égésterű,fűtési és/vagy használati melegvízkészítő kazánok részére,felszerelve, szerelőkőműves munka nélkül, füstcsőidomok tetőátvezetések ferdetető 100/150 mm Függőleges tetőkivezető rendszer feketeBOSCH  AZB 633/1 fali készülékhez, fekete, rendszerméret 100/150 mm,</t>
  </si>
  <si>
    <t>Füstgázelvezetés (csövek, idomok) elhelyezése zárt égésterű,fűtési és/vagy használati melegvízkészítő kazánok részére,felszerelve, szerelőkőműves munka nélkül, füstcsőidomok tetőátvezetések ferdetető 100/150 mm BOSCH AZB 926 Univerzális függőleges ferdetető átvezetőidom,</t>
  </si>
  <si>
    <t>Kiegészítő szerelvények gázmérő-csatlakozáshoz segédanyagok, kétcsonkú gázmérőkhöz, 2 " - os csatlakozással  horganyzott acél közdarab  Meglévő PERO T 29 FT fali sűlyeszett szabályozó szekrény kiszerelése, áthelyezése és beépítése tégla 38 cm falszerkezetbe, KKS - 2 - 25 meglévő nyomásszabályoző áthelyezése. ( Anyagmentes!)</t>
  </si>
  <si>
    <t>Gázüzemű lakásfűtő készülék elhelyezése, víz- és gázoldali bekötése, földgázra vagy PB gázra, kondenzációs fali- vagy modulkazán 40 kW teljesítmény felett BOSCH CONDENS fali fűtő gázkazán ZBR 65-1 A/65 kW folyamatszabályozású kondenzációs kazán, gázoldali felszerelése, és beüzemelése</t>
  </si>
  <si>
    <t>21-003-5.1.1.3</t>
  </si>
  <si>
    <r>
      <t>Munkaárok földkiemelése közművesített területen, kézi erővel, épületen belül, bármely konzisztenciájú talajban, dúcolás nélkül, 2,0 m</t>
    </r>
    <r>
      <rPr>
        <vertAlign val="superscript"/>
        <sz val="10"/>
        <color indexed="8"/>
        <rFont val="Times New Roman CE"/>
        <family val="0"/>
      </rPr>
      <t>2</t>
    </r>
    <r>
      <rPr>
        <sz val="10"/>
        <color indexed="8"/>
        <rFont val="Times New Roman CE"/>
        <family val="0"/>
      </rPr>
      <t xml:space="preserve"> szelvényig, IV. talajosztály</t>
    </r>
  </si>
  <si>
    <t>21-003-11.1.1</t>
  </si>
  <si>
    <t>Földvisszatöltés munkagödörbe vagy munkaárokba, tömörítés nélkül, réteges elterítéssel, I-IV. osztályú talajban, kézi erővel, az anyag súlypontja karoláson belül, a vezeték (műtárgy) felett és mellett 50 cm vastagságig</t>
  </si>
  <si>
    <t>21-004-4.1.1-0120401</t>
  </si>
  <si>
    <t>Talajjavító réteg készítése vonalas létesítményeknél, 3,00 m szélességig vagy építményen belül, homokból Természetes szemmegoszlású homok, TH  0/4 P-TT, Nyékládháza</t>
  </si>
  <si>
    <t>21-008-1.1.3</t>
  </si>
  <si>
    <t>Döngölés kézi erővel száraz, földnedves IV. fejtési talajosztályban</t>
  </si>
  <si>
    <r>
      <t>Horonyvésés, téglafalban, 50,01-100,00 cm</t>
    </r>
    <r>
      <rPr>
        <vertAlign val="superscript"/>
        <sz val="10"/>
        <color indexed="8"/>
        <rFont val="Times New Roman CE"/>
        <family val="0"/>
      </rPr>
      <t>2</t>
    </r>
    <r>
      <rPr>
        <sz val="10"/>
        <color indexed="8"/>
        <rFont val="Times New Roman CE"/>
        <family val="0"/>
      </rPr>
      <t xml:space="preserve"> keresztmetszet között</t>
    </r>
  </si>
  <si>
    <t>33-063-3.2.5</t>
  </si>
  <si>
    <t>Födémáttörés 30x30 cm méretig, 30 cm födémvastagságig, előregyártott béléselemes födémben</t>
  </si>
  <si>
    <t>33-063-2.1.2</t>
  </si>
  <si>
    <r>
      <t>Áttörés vezetékek részére, helyreállítással, 0,1 m</t>
    </r>
    <r>
      <rPr>
        <vertAlign val="superscript"/>
        <sz val="10"/>
        <color indexed="8"/>
        <rFont val="Times New Roman CE"/>
        <family val="0"/>
      </rPr>
      <t>2</t>
    </r>
    <r>
      <rPr>
        <sz val="10"/>
        <color indexed="8"/>
        <rFont val="Times New Roman CE"/>
        <family val="0"/>
      </rPr>
      <t>/db méretig, felmenő téglafalban, 25-38 cm vastagság között Kisméretű tömör tégla 250x120x65 mm I.o. Hf5-mc, falazó, cementes mészhabarcs</t>
    </r>
  </si>
  <si>
    <t>Műanyag, tokos csatornacső idom beépítése földárokba, gumigyűrűs kötéssel, külső csőátmérő: 250 mm-ig, külső csőátmérő: 110 mm WAVIN csatorna ágidom 45°, KGEA 110/110, CCG1111</t>
  </si>
  <si>
    <t>53-001-32.1.1-0236101</t>
  </si>
  <si>
    <t>Műanyag, tokos csatornacső idom beépítése földárokba, gumigyűrűs kötéssel, külső csőátmérő: 250 mm-ig, külső csőátmérő: 110 mm WAVIN csatorna áttoló karmantyú, KGU 110, CCA11</t>
  </si>
  <si>
    <t>53-001-32.1.1-0236061</t>
  </si>
  <si>
    <t>Műanyag, tokos csatornacső idom beépítése földárokba, gumigyűrűs kötéssel, külső csőátmérő: 250 mm-ig, külső csőátmérő: 110 mm WAVIN csatorna ív idom 87,5°, KGB 110x87°, CCI811</t>
  </si>
  <si>
    <t>53-001-32.1.1-0236041</t>
  </si>
  <si>
    <t>Műanyag, tokos csatornacső idom beépítése földárokba, gumigyűrűs kötéssel, külső csőátmérő: 250 mm-ig, külső csőátmérő: 110 mm WAVIN csatorna ív idom 45°, KGB 110x45°, CCI411</t>
  </si>
  <si>
    <t>53-001-32.1.1-0236021</t>
  </si>
  <si>
    <t>Egyoldalon tokos műanyag csatornacső beépítése földárokba, gumigyűrűs kötéssel, csőidomok nélkül, 3,00 m hosszú csövekből, külső csőátmérő: 250 mm-ig, külső csőátmérő: 110 mm M-WAVIN KG 110 PVC csatornacső, CCCM311, D = 110 mm, DN 110/3 fm</t>
  </si>
  <si>
    <t>53-001-31.3.1.1-0133003</t>
  </si>
  <si>
    <t>Csővezetékek fertőtlenítése, DN 200 méretig</t>
  </si>
  <si>
    <t>54-016-7.1</t>
  </si>
  <si>
    <t>Vízvezeték szakaszos és hálózati hatósági nyomáspróbája vízzel, 200 mm külső Ø-ig</t>
  </si>
  <si>
    <t>54-016-6.1</t>
  </si>
  <si>
    <t>PE, KPE nyomócsőidom szerelése, földárokban, hegesztett kötésekkel, csőátmérő: 63-90 mm között WAVIN PE csatlakozó idom 63 mm KPE tokos és külsőmenetets összekötőösszekötő, 10 bar, SBZ063</t>
  </si>
  <si>
    <t>54-005-6.2-0210266</t>
  </si>
  <si>
    <t>PP, PE, KPE nyomócső szerelése, földárokban, hegesztett kötésekkel, idomok nélkül, csőátmérő: 63 mm PIPELIFE KPE kemény polietilén nyomócső PN 12,5  63x3,7 mm,</t>
  </si>
  <si>
    <t>54-005-5.1-0110064</t>
  </si>
  <si>
    <t>80-001-1.4.1.1.1-0125043</t>
  </si>
  <si>
    <t>80-001-1.4.1.1.1-0125041</t>
  </si>
  <si>
    <t>80-001-1.4.1.1.1-0125039</t>
  </si>
  <si>
    <t>80-001-1.4.1.1.1-0125037</t>
  </si>
  <si>
    <t>80-001-1.4.1.1.1-0125036</t>
  </si>
  <si>
    <t>PVC lefolyóvezeték szerelése, tokos, gumigyűrűs kötésekkel, cső elhelyezése csőidomokkal, szakaszos tömörségi próbával, horonyba vagy padlócsatornába, DN 100 PVC vízvezetéki lefolyócső, KAEM 110x2.2x2000 mm tokosvégű</t>
  </si>
  <si>
    <t>81-002-3.2.1.2.6-0131007</t>
  </si>
  <si>
    <t>81-002-3.2.1.2.4-0131005</t>
  </si>
  <si>
    <t>PVC lefolyóvezeték szerelése, tokos, gumigyűrűs kötésekkel, cső elhelyezése csőidomokkal, szakaszos tömörségi próbával, horonyba vagy padlócsatornába, DN 50 PVC vízvezetéki lefolyócső, KAEM  50x1.8x2000 mm tokosvégű</t>
  </si>
  <si>
    <t>81-002-3.2.1.2.3-0131004</t>
  </si>
  <si>
    <t>PVC lefolyóvezeték szerelése, tokos, gumigyűrűs kötésekkel, cső elhelyezése csőidomokkal, szakaszos tömörségi próbával, horonyba vagy padlócsatornába, DN 40 PVC vízvezetéki lefolyócső, KAEM  40x1.8x2000 mm tokosvégű</t>
  </si>
  <si>
    <t>81-002-3.2.1.2.2-0131003</t>
  </si>
  <si>
    <t>PVC lefolyóvezeték szerelése, tokos, gumigyűrűs kötésekkel, cső elhelyezése csőidomokkal, szakaszos tömörségi próbával, horonyba vagy padlócsatornába, DN 32 PVC vízvezetéki lefolyócső, KAEM  32x1.8x2000 mm tokosvégű</t>
  </si>
  <si>
    <t>81-002-3.2.1.2.1-0131002</t>
  </si>
  <si>
    <t>Ivóvíz vezeték, Horganyzott cső szerelése, menetes kötésekkel, cső elhelyezése csőidomokkal, szakaszos nyomáspróbával, tartószerkezetre, DN 50 méretig, DN 50 Hosszvarratos, horganyzott acélcső MSZ 120/2-82, A 37X minőségű, 2" simavégű</t>
  </si>
  <si>
    <t>81-001-1.6.1.1.1.1.7-0220022</t>
  </si>
  <si>
    <t>81-001-1.3.2.1.2.3.4-0327339</t>
  </si>
  <si>
    <t>81-001-1.3.2.1.2.3.4-0326124</t>
  </si>
  <si>
    <t>81-001-1.3.2.1.2.3.4-0326122</t>
  </si>
  <si>
    <t>81-001-1.3.2.1.2.3.4-0316415</t>
  </si>
  <si>
    <t>81-001-1.3.2.1.2.3.3-0327348</t>
  </si>
  <si>
    <t>81-001-1.3.2.1.2.3.3-0327346</t>
  </si>
  <si>
    <t>81-001-1.3.2.1.2.3.3-0327333</t>
  </si>
  <si>
    <t>81-001-1.3.2.1.2.3.2-0327343</t>
  </si>
  <si>
    <t>81-001-1.3.2.1.2.3.2-0327331</t>
  </si>
  <si>
    <t>81-001-1.3.2.1.2.3.2-0327325</t>
  </si>
  <si>
    <t>81-001-1.3.2.1.2.3.1-0327477</t>
  </si>
  <si>
    <t>81-001-1.3.2.1.2.2.4-0327387</t>
  </si>
  <si>
    <t>81-001-1.3.2.1.2.2.4-0327281</t>
  </si>
  <si>
    <t>81-001-1.3.2.1.2.2.4-0316444</t>
  </si>
  <si>
    <t>81-001-1.3.2.1.2.2.3-0327386</t>
  </si>
  <si>
    <t>81-001-1.3.2.1.2.2.3-0327280</t>
  </si>
  <si>
    <t>81-001-1.3.2.1.2.2.2-0327385</t>
  </si>
  <si>
    <t>81-001-1.3.2.1.2.2.2-0327279</t>
  </si>
  <si>
    <t>81-001-1.3.2.1.2.2.1-0327383</t>
  </si>
  <si>
    <t>81-001-1.3.2.1.2.2.1-0327277</t>
  </si>
  <si>
    <t>81-001-1.3.2.1.2.1.4-0327408</t>
  </si>
  <si>
    <t>81-001-1.3.2.1.2.1.3-0326256</t>
  </si>
  <si>
    <t>81-001-1.3.2.1.2.1.2-0326254</t>
  </si>
  <si>
    <t>81-001-1.3.2.1.2.1.2-0326083</t>
  </si>
  <si>
    <t>81-001-1.3.2.1.2.1.1-0327401</t>
  </si>
  <si>
    <t>81-001-1.3.2.1.2.1.1-0327295</t>
  </si>
  <si>
    <t>81-001-1.3.2.1.1.1.4-0326028</t>
  </si>
  <si>
    <t>81-001-1.3.2.1.1.1.3-0327108</t>
  </si>
  <si>
    <t>81-001-1.3.2.1.1.1.2-0326026</t>
  </si>
  <si>
    <t>81-001-1.3.2.1.1.1.1-0326024</t>
  </si>
  <si>
    <t>ÁNTSZ vízminta levétel és vízminta bevizsgálás költsége.</t>
  </si>
  <si>
    <t>81-000-0-0511011</t>
  </si>
  <si>
    <t>Közvetett fűtésű, álló, beépített fűtőcsőkígyó és belső bevonat nélkül, melegvíztároló berendezés elhelyezése és bekötése, 501 - 1200 l között  HURAY Q7 ZVD dupla hőcserélős Melegvíz tároló, hőszigeteléssel. Tároló-űrtartalom: 1000 liter</t>
  </si>
  <si>
    <t>82-004-12.3-0322229</t>
  </si>
  <si>
    <t>82-031-1.1.1.1.3-0341716</t>
  </si>
  <si>
    <t>Fali tűzcsapszekrény elhelyezése, tartozékokkal összeszerelve, oltó vízvezetékhez, falon kívül szerelt, 1" (25 szerelvényekkel) Csolnoki Szerelvénygyártó V2-D 800x650x250 mm tűzcsapszekrény CE min. üvegajtóval, tömlőtartó dobbal, 30 m tömlővel,</t>
  </si>
  <si>
    <t>82-021-1.3.2.2-0210475</t>
  </si>
  <si>
    <t>Fali tükör elhelyezése zománcozott egysoros 150x200-600x400 mm Fali tükör felszerelése 600 x 400 mm méretben</t>
  </si>
  <si>
    <t>82-016-6.1.2-0461131</t>
  </si>
  <si>
    <t>Papíradagolók elhelyezése falra szerelt kivitelben TORK T-BOX rozsdamentes, ezüst színű toalettpapír adagoló, 275 m-es tekercshez, Rendelési szám: BKH0030341</t>
  </si>
  <si>
    <t>82-016-3.1-0221014</t>
  </si>
  <si>
    <t>Szappanadagolók elhelyezése falra szerelt kivitelben TORK S-1 fém, fehér színű folyékonyszappan adagoló, Rendelési szám: B&amp;K 252040</t>
  </si>
  <si>
    <t>82-016-2.1-0221001</t>
  </si>
  <si>
    <t>Piperetárgyak elhelyezése egy-három helyen felerősítve, WC-kefe tartóval WC-kefe tartóval,Cserélhető nejlon kefe,Csiszolt felület,Kód:769040200</t>
  </si>
  <si>
    <t>82-016-1.1.9-0371121</t>
  </si>
  <si>
    <t>Piperetárgyak elhelyezése négy helyen felerősítve, Elektromos AIRBLADE RS 88K-71 JET  kétoldali légborortvás kézbedugós kézszárító, fertőtlenítő lámpval, 300 x 220 x 660 mm méretben, ezüst szinben, elektromos bekötéssel.</t>
  </si>
  <si>
    <t>82-016-1.1.7-0331767</t>
  </si>
  <si>
    <t>Vizes berendezési tárgyak bűzelzáróinak felszerelése, fürdőkádhoz-zuhanytálcához HL514, Zuhanytálca szifon d 52mm-es lyukhoz, vízszintes DN40/50x6/4", elfordítható gömbcsuklós kimenettel, 6/4" szeleppel, hajfogóval, dugóval</t>
  </si>
  <si>
    <t>82-009-31.3-0135101</t>
  </si>
  <si>
    <t>Vizes berendezési tárgyak bűzelzáróinak felszerelése, mosdóhoz, bidéhez Mofém búraszifon leeresztőszelep nélkül, állítható, szemcseszórt, krómozott, Kód: 165-0027-04</t>
  </si>
  <si>
    <t>82-009-31.2-0130628</t>
  </si>
  <si>
    <t>Egyéb kiegészítő vízszerelési berendezések, HL 900 csatorna légbeszívó szelep, felszerelése ejtővezetékekre NÁ 100</t>
  </si>
  <si>
    <t>82-009-22.1.1-0230001</t>
  </si>
  <si>
    <t>Padló alatti illetve falbaépíthető bűzelzáró, padló feletti vagy falba építhető elhelyezése HL - 21 csepegő szifon felszerelése</t>
  </si>
  <si>
    <t>82-009-21.2-0334846</t>
  </si>
  <si>
    <t>82-009-21.1-0135300</t>
  </si>
  <si>
    <t>Csaptelepek és szerelvényeinek felszerelése, mosdócsaptelepek, álló illetve süllyesztett mosdócsaptelep Mofém Eco Trend egykaros mosdócsaptelep, ECO kerámia vezérlőegység forrázás elleni védelemmel, kr. leeresztőszeleppel, kód: 150-0029-00</t>
  </si>
  <si>
    <t>82-009-19.3.2-0318027</t>
  </si>
  <si>
    <t>Csaptelepek és szerelvényeinek felszerelése, zuhanycsaptelepek, fali zuhanycsaptelep Mofém Eco Trend egykaros falraszerelhető zuhanycsaptelep, ECO kerámia vezérlőegység forrázás elleni védelemmel, tartozékokkal, kód: 153-0014-00</t>
  </si>
  <si>
    <t>82-009-19.2.1-0318021</t>
  </si>
  <si>
    <t>Berendezési tárgyak szerelvényeinek felszerelése, fali kifolyószelep szerelés SCHELL kifolyószelep 1/2", kereszt fogantyúval, visszafolyásgátlóval, légbeszívóval, tömlővéggel, króm, Csz.: 034170699</t>
  </si>
  <si>
    <t>82-009-18.2-0326171</t>
  </si>
  <si>
    <t>82-009-13.5.1-0326131</t>
  </si>
  <si>
    <t>WC-csésze kiegészítő szerelvényeinek elhelyezése, WC nyomólapok és tartozékai DELTA  Pneumatikus falon kívüli nyomólap WC-öblítőtartályhoz, fehér Cikkszám:</t>
  </si>
  <si>
    <t>82-009-12.5-0118052</t>
  </si>
  <si>
    <t>WC-csésze kiegészítő szerelvényeinek elhelyezése, WC-ülőke SOLINAR WC-ülőke, 8780 95, fehér</t>
  </si>
  <si>
    <t>82-009-12.1-0117096</t>
  </si>
  <si>
    <t>WC csésze elhelyezése és bekötése, öblítőtartály, sarokszelep, WC ülőke,  nyomógomb nélkül, porcelánból, fali WC csésze, lapos öblítésű kivitelben ALFÖLDI/SAVAL porcelán laposöblítésű WC csésze, 6 l hátsó kifolyású, falra szerelhető, fehér, Kód: 7068 19</t>
  </si>
  <si>
    <t>82-009-11.1.3.1-0117031</t>
  </si>
  <si>
    <t>Zuhanytálca vagy zuhanykabin elhelyezése és bekötése, zuhanytálca, csaptelep és szifon nélkül, acryl kivitelben 80 cm-es oldalhosszúság felett Kabi APOLLO 90 akryl zuhanytálca szögletes, 90x18x5,5 cm</t>
  </si>
  <si>
    <t>82-009-9.2.2.2-0319322</t>
  </si>
  <si>
    <t>Mosdó vagy mosómedence berendezés elhelyezése és bekötése, kifolyószelep, bűzelzáró és sarokszelep nélkül, falra szerelhető porcelán kivitelben (komplett) ALFÖLDI/SOLINAR porcelán mosdó, 60 cm, 1 csaplyukkal, fúrt, fehér, Kód: 6001 40</t>
  </si>
  <si>
    <t>82-009-5.1-0117141</t>
  </si>
  <si>
    <t>Falikút, kiöntő vagy mosóvályú elhelyezése és bekötése, falikút, szifon (bűzelzáró) és csaptelep nélkül, acéllemezből-, rozsdamentes lemezből vagy öntöttvasból Acéllemez falikút, kívül-belül fehér tűzzománcozott, rövid hátlapú</t>
  </si>
  <si>
    <t>82-009-1.1.1-0215021</t>
  </si>
  <si>
    <t>82-008-3.1.3.3.2-0125091</t>
  </si>
  <si>
    <t>Manométer elhelyezése, lemezházas Manométer lemezházas, M 20 x 1,5 menettel 1,6 % pontossággal PM 1012 típus, átmérő 100 mm Méréshatár: 0-10;0 bar</t>
  </si>
  <si>
    <t>82-005-16.2-0120122</t>
  </si>
  <si>
    <t>Közvetett fűtésű, álló, beépített fűtőcsőkígyó és belső bevonat nélkül, melegvíztároló berendezés elhelyezése és bekötése, 500 l-ig HURAY QUANTUM kerámia bevonatos  egy hőcserélős tároló.  Q7 - 500 - ZJV</t>
  </si>
  <si>
    <t>82-004-12.2-0322226</t>
  </si>
  <si>
    <t>82-004-6.2.1.1-0722055</t>
  </si>
  <si>
    <t>82-004-3.1.2-0722443</t>
  </si>
  <si>
    <t>82-001-7.5.2-0130606</t>
  </si>
  <si>
    <t>Kétoldalon menetes szerelvény elhelyezése, külső vagy belső menettel, illetve hollandival csatlakoztatva DN 25 biztonsági szerelvény GIACOMINI biztonsági szelep, 2,5, 4, és 6 bar lefúvási nyomásra, R140,   1"</t>
  </si>
  <si>
    <t>82-001-7.4.9-0117045</t>
  </si>
  <si>
    <t>Kétoldalon menetes szerelvény elhelyezése, külső vagy belső menettel, illetve hollandival csatlakoztatva DN 25 gömbcsap, víz- és gázfőcsap Mofém AHA Univerzális gömbcsap 1" bb. menettel, névleges méret 25 mm, sárgaréz, natúr, 16 bar, Kód: 113-0034-00</t>
  </si>
  <si>
    <t>82-001-7.4.2-0130605</t>
  </si>
  <si>
    <t>82-001-7.4.1-0123154</t>
  </si>
  <si>
    <t>82-001-7.2.2-0130603</t>
  </si>
  <si>
    <t>Kétoldalon menetes szerelvény elhelyezése, külső vagy belső menettel, illetve hollandival csatlakoztatva DN 15 szelepek, csappantyúk (szabályzó, folytó-elzáró, beavatkozó) Mofém csempeszelep kék, 1/2", Kód: 164-0014-00</t>
  </si>
  <si>
    <t>82-001-7.2.1-0110911</t>
  </si>
  <si>
    <t>Kétoldalon menetes szerelvény elhelyezése, külső vagy belső menettel, illetve hollandival csatlakoztatva DN 15 szelepek, csappantyúk (szabályzó, folytó-elzáró, beavatkozó) Mofém sárgaréz sarokszelep 1/2"-1/2" sárgaréz, krómozott, 10 bar, Kód: 163-0002-00</t>
  </si>
  <si>
    <t>82-001-7.2.1-0110161</t>
  </si>
  <si>
    <t>Fűtési, HMV, HHV vezetékek szigetelése (ívek, idomok, szerelvények szigetelése és burkolás nélkül), szintetikus gumi alapú kaucsuk csőhéjjal csupasz kivitelben, ragasztással, öntapadó ragasztó szalag lezárással, NÁ 108 mm csőátmérőig Armacell AF/Armaflex csőhéj AF2, falvastagság: 11,5 mm, külső csőátmérő 18 mm, R: AF-2-018</t>
  </si>
  <si>
    <t>Fűtési, HMV, HHV vezetékek szigetelése (ívek, idomok, szerelvények szigetelése és burkolás nélkül), szintetikus gumi alapú kaucsuk csőhéjjal csupasz kivitelben, ragasztással, öntapadó ragasztó szalag lezárással, NÁ 108 mm csőátmérőig Armacell AF/Armaflex csőhéj AF2, falvastagság: 12,0 mm, külső csőátmérő 22 mm, R: AF-2-022</t>
  </si>
  <si>
    <t>Fűtési, HMV, HHV vezetékek szigetelése (ívek, idomok, szerelvények szigetelése és burkolás nélkül), szintetikus gumi alapú kaucsuk csőhéjjal csupasz kivitelben, ragasztással, öntapadó ragasztó szalag lezárással, NÁ 108 mm csőátmérőig Armacell AF/Armaflex csőhéj AF2, falvastagság: 12,5 mm, külső csőátmérő 28 mm, R: AF-2-028</t>
  </si>
  <si>
    <t>Fűtési, HMV, HHV vezetékek szigetelése (ívek, idomok, szerelvények szigetelése és burkolás nélkül), szintetikus gumi alapú kaucsuk csőhéjjal csupasz kivitelben, ragasztással, öntapadó ragasztó szalag lezárással, NÁ 108 mm csőátmérőig Armacell AF/Armaflex csőhéj AF2, falvastagság: 13,0 mm, külső csőátmérő 35 mm, R: AF-2-035</t>
  </si>
  <si>
    <t>Fűtési, HMV, HHV vezetékek szigetelése (ívek, idomok, szerelvények szigetelése és burkolás nélkül), szintetikus gumi alapú kaucsuk csőhéjjal csupasz kivitelben, ragasztással, öntapadó ragasztó szalag lezárással, NÁ 108 mm csőátmérőig Armacell AF/Armaflex csőhéj AF2, falvastagság: 13,5 mm, külső csőátmérő 42 mm, R: AF-2-042</t>
  </si>
  <si>
    <t>Ivóvíz vezeték, Ötrétegű cső szerelése, PE-Xc/Al/PE-Xc vagy PE-Xb/Al/PE-Xb vagy PE-Xb/Al/PE anyagból, préselt csőkötésekkel, cső elhelyezése csőidomok nélkül, szakaszos nyomáspróbával, falhoronyba vagy padlószerkezetbe szerelve (horonyvésés külön tételben), DN 12-ig HENCO Standard többrétegű PE-Xc/Al 0,4/PE-Xc cső tekercsben, piros védőcsőben,10 bar, 95 °C, 16x2, Rendelési szám: 100-016MR</t>
  </si>
  <si>
    <t>Ivóvíz vezeték, Ötrétegű cső szerelése, PE-Xc/Al/PE-Xc vagy PE-Xb/Al/PE-Xb vagy PE-Xb/Al/PE anyagból, préselt csőkötésekkel, cső elhelyezése csőidomok nélkül, szakaszos nyomáspróbával, falhoronyba vagy padlószerkezetbe szerelve (horonyvésés külön tételben), DN 15 HENCO Standard többrétegű PE-Xc/Al 0,4/PE-Xc cső tekercsben, piros védőcsőben, 10 bar, 95 °C, 20x2, Rendelési szám: 50-020MR</t>
  </si>
  <si>
    <t>Ivóvíz vezeték, Ötrétegű cső szerelése, PE-Xc/Al/PE-Xc vagy PE-Xb/Al/PE-Xb vagy PE-Xb/Al/PE anyagból, préselt csőkötésekkel, cső elhelyezése csőidomok nélkül, szakaszos nyomáspróbával, falhoronyba vagy padlószerkezetbe szerelve (horonyvésés külön tételben), DN 20 HENCO Standard többrétegű PE-Xc/Al 0,4/PE-Xc cső tekercsben, 6/26 mm vtg., excentrikus szigetelésű, 10 bar, 95 °C, 26x3 mm, Rendelési szám: 25-ISO26-E26-BL</t>
  </si>
  <si>
    <t>Ivóvíz vezeték, Ötrétegű cső szerelése, PE-Xc/Al/PE-Xc vagy PE-Xb/Al/PE-Xb vagy PE-Xb/Al/PE anyagból, préselt csőkötésekkel, cső elhelyezése csőidomok nélkül, szakaszos nyomáspróbával, falhoronyba vagy padlószerkezetbe szerelve (horonyvésés külön tételben), DN 25 HENCO Standard többrétegű PE-Xc/Al 0,4/PE-Xc cső tekercsben, fekete védőcsőben,10 bar, 95 °C, 32x3, Rendelési szám: 25-032MBLACK</t>
  </si>
  <si>
    <t>Ivóvíz vezeték, Ötrétegű cső szerelése, PE-Xc/Al/PE-Xc vagy PE-Xb/Al/PE-Xb vagy PE-Xb/Al/PE anyagból, préselt csőkötésekkel, csőidomok és szerelvények elhelyezése, egy préselt kötéssel csatlakozó idomok, DN 12 HENCO PRESS falikorong hosszú 16x1/2", réz, Rendelési kód: 4P-1604</t>
  </si>
  <si>
    <t>Ivóvíz vezeték, Ötrétegű cső szerelése, PE-Xc/Al/PE-Xc vagy PE-Xb/Al/PE-Xb vagy PE-Xb/Al/PE anyagból, préselt csőkötésekkel, csőidomok és szerelvények elhelyezése, egy préselt kötéssel csatlakozó idomok, DN 12 HENCO PRESS egyenes csatlakozó km 16x1/2", réz, Rendelési kód: 17P-1604</t>
  </si>
  <si>
    <t>Ivóvíz vezeték, Ötrétegű cső szerelése, PE-Xc/Al/PE-Xc vagy PE-Xb/Al/PE-Xb vagy PE-Xb/Al/PE anyagból, préselt csőkötésekkel, csőidomok és szerelvények elhelyezése, egy préselt kötéssel csatlakozó idomok, DN 15 HENCO-szintetikus présidom könyök, külső menetes, 20x1/2", Rendelési szám: 5PK-2004</t>
  </si>
  <si>
    <t>Ivóvíz vezeték, Ötrétegű cső szerelése, PE-Xc/Al/PE-Xc vagy PE-Xb/Al/PE-Xb vagy PE-Xb/Al/PE anyagból, préselt csőkötésekkel, csőidomok és szerelvények elhelyezése, egy préselt kötéssel csatlakozó idomok, DN 15 HENCO-szintetikus présidom egyenes csatlakozó külső menetes, 20x1/2", Rendelési szám: 17PK-2004</t>
  </si>
  <si>
    <t>Ivóvíz vezeték, Ötrétegű cső szerelése, PE-Xc/Al/PE-Xc vagy PE-Xb/Al/PE-Xb vagy PE-Xb/Al/PE anyagból, préselt csőkötésekkel, csőidomok és szerelvények elhelyezése, egy préselt kötéssel csatlakozó idomok, DN 20 HENCO-szintetikus présidom egyenes csatlakozó külső menetes, 26x3/4", Rendelési szám: 17PK-2605</t>
  </si>
  <si>
    <t>Ivóvíz vezeték, Ötrétegű cső szerelése, PE-Xc/Al/PE-Xc vagy PE-Xb/Al/PE-Xb vagy PE-Xb/Al/PE anyagból, préselt csőkötésekkel, csőidomok és szerelvények elhelyezése, egy préselt kötéssel csatlakozó idomok, DN 25 HENCO PRESS egyenes csatlakozó km 32x1", réz, Rendelési kód: 17P-3206</t>
  </si>
  <si>
    <t>Ivóvíz vezeték, Ötrétegű cső szerelése, PE-Xc/Al/PE-Xc vagy PE-Xb/Al/PE-Xb vagy PE-Xb/Al/PE anyagból, préselt csőkötésekkel, csőidomok és szerelvények elhelyezése, két préselt kötéssel csatlakozó idomok, DN 12 HENCO PRESS könyök egál 16x16, réz, Rendelési kód: 1P-1616</t>
  </si>
  <si>
    <t>Ivóvíz vezeték, Ötrétegű cső szerelése, PE-Xc/Al/PE-Xc vagy PE-Xb/Al/PE-Xb vagy PE-Xb/Al/PE anyagból, préselt csőkötésekkel, csőidomok és szerelvények elhelyezése, két préselt kötéssel csatlakozó idomok, DN 12 HENCO PRESS toldó 16x16, réz, Rendelési kód: 15P-1616</t>
  </si>
  <si>
    <t>Ivóvíz vezeték, Ötrétegű cső szerelése, PE-Xc/Al/PE-Xc vagy PE-Xb/Al/PE-Xb vagy PE-Xb/Al/PE anyagból, préselt csőkötésekkel, csőidomok és szerelvények elhelyezése, két préselt kötéssel csatlakozó idomok, DN 15 HENCO PRESS könyök egál 20x20, réz, Rendelési kód: 1P-2020</t>
  </si>
  <si>
    <t>Ivóvíz vezeték, Ötrétegű cső szerelése, PE-Xc/Al/PE-Xc vagy PE-Xb/Al/PE-Xb vagy PE-Xb/Al/PE anyagból, préselt csőkötésekkel, csőidomok és szerelvények elhelyezése, két préselt kötéssel csatlakozó idomok, DN 15 HENCO PRESS toldó 20x20, réz, Rendelési kód: 15P-2020</t>
  </si>
  <si>
    <t>Ivóvíz vezeték, Ötrétegű cső szerelése, PE-Xc/Al/PE-Xc vagy PE-Xb/Al/PE-Xb vagy PE-Xb/Al/PE anyagból, préselt csőkötésekkel, csőidomok és szerelvények elhelyezése, két préselt kötéssel csatlakozó idomok, DN 20 HENCO PRESS könyök egál 26x26, réz, Rendelési kód: 1P-2626</t>
  </si>
  <si>
    <t>Ivóvíz vezeték, Ötrétegű cső szerelése, PE-Xc/Al/PE-Xc vagy PE-Xb/Al/PE-Xb vagy PE-Xb/Al/PE anyagból, préselt csőkötésekkel, csőidomok és szerelvények elhelyezése, két préselt kötéssel csatlakozó idomok, DN 20 HENCO PRESS toldó 26x26, réz, Rendelési kód: 15P-2626</t>
  </si>
  <si>
    <t>Ivóvíz vezeték, Ötrétegű cső szerelése, PE-Xc/Al/PE-Xc vagy PE-Xb/Al/PE-Xb vagy PE-Xb/Al/PE anyagból, préselt csőkötésekkel, csőidomok és szerelvények elhelyezése, két préselt kötéssel csatlakozó idomok, DN 25 VALSIR-GENERAL FITTINGS TH-H-U prés szűkítő, 32x26 Rendelési kód: G5S03H807700T</t>
  </si>
  <si>
    <t>Ivóvíz vezeték, Ötrétegű cső szerelése, PE-Xc/Al/PE-Xc vagy PE-Xb/Al/PE-Xb vagy PE-Xb/Al/PE anyagból, préselt csőkötésekkel, csőidomok és szerelvények elhelyezése, két préselt kötéssel csatlakozó idomok, DN 25 HENCO PRESS könyök egál 32x32, réz, Rendelési kód: 1P-3232</t>
  </si>
  <si>
    <t>Ivóvíz vezeték, Ötrétegű cső szerelése, PE-Xc/Al/PE-Xc vagy PE-Xb/Al/PE-Xb vagy PE-Xb/Al/PE anyagból, préselt csőkötésekkel, csőidomok és szerelvények elhelyezése, két préselt kötéssel csatlakozó idomok, DN 25 HENCO PRESS toldó 32x32, réz, Rendelési kód: 15P-3232</t>
  </si>
  <si>
    <t>Ivóvíz vezeték, Ötrétegű cső szerelése, PE-Xc/Al/PE-Xc vagy PE-Xb/Al/PE-Xb vagy PE-Xb/Al/PE anyagból, préselt csőkötésekkel, csőidomok és szerelvények elhelyezése, három préselt kötéssel csatlakozó idomok, DN 12 HENCO PRESS T-idom egál 16x16x16, szintetikus, Rendelési kód: 9PK-161616</t>
  </si>
  <si>
    <t>Ivóvíz vezeték, Ötrétegű cső szerelése, PE-Xc/Al/PE-Xc vagy PE-Xb/Al/PE-Xb vagy PE-Xb/Al/PE anyagból, préselt csőkötésekkel, csőidomok és szerelvények elhelyezése, három préselt kötéssel csatlakozó idomok, DN 15 HENCO PRESS T-idom egál 20x20x20, réz, Rendelési kód: 9P-202020</t>
  </si>
  <si>
    <t>Ivóvíz vezeték, Ötrétegű cső szerelése, PE-Xc/Al/PE-Xc vagy PE-Xb/Al/PE-Xb vagy PE-Xb/Al/PE anyagból, préselt csőkötésekkel, csőidomok és szerelvények elhelyezése, három préselt kötéssel csatlakozó idomok, DN 15 HENCO PRESS T-idom középen szűkített 20x16x20, réz, Rendelési kód: 10P-201620</t>
  </si>
  <si>
    <t>Ivóvíz vezeték, Ötrétegű cső szerelése, PE-Xc/Al/PE-Xc vagy PE-Xb/Al/PE-Xb vagy PE-Xb/Al/PE anyagból, préselt csőkötésekkel, csőidomok és szerelvények elhelyezése, három préselt kötéssel csatlakozó idomok, DN 15 HENCO PRESS T-idom 2x szűkített 20x16x16, réz, Rendelési kód: 11P-201616</t>
  </si>
  <si>
    <t>Ivóvíz vezeték, Ötrétegű cső szerelése, PE-Xc/Al/PE-Xc vagy PE-Xb/Al/PE-Xb vagy PE-Xb/Al/PE anyagból, préselt csőkötésekkel, csőidomok és szerelvények elhelyezése, három préselt kötéssel csatlakozó idomok, DN 20 HENCO PRESS T-idom középen szűkített 26x16x26, réz, Rendelési kód: 10P-261626</t>
  </si>
  <si>
    <t>Ivóvíz vezeték, Ötrétegű cső szerelése, PE-Xc/Al/PE-Xc vagy PE-Xb/Al/PE-Xb vagy PE-Xb/Al/PE anyagból, préselt csőkötésekkel, csőidomok és szerelvények elhelyezése, három préselt kötéssel csatlakozó idomok, DN 20 HENCO PRESS T-idom 2x szűkített 26x16x20, réz, Rendelési kód: 11P-261620</t>
  </si>
  <si>
    <t>Ivóvíz vezeték, Ötrétegű cső szerelése, PE-Xc/Al/PE-Xc vagy PE-Xb/Al/PE-Xb vagy PE-Xb/Al/PE anyagból, préselt csőkötésekkel, csőidomok és szerelvények elhelyezése, három préselt kötéssel csatlakozó idomok, DN 20 HENCO PRESS T-idom 2x szűkített 26x20x20, réz, Rendelési kód: 11P-262020</t>
  </si>
  <si>
    <t>Ivóvíz vezeték, Ötrétegű cső szerelése, PE-Xc/Al/PE-Xc vagy PE-Xb/Al/PE-Xb vagy PE-Xb/Al/PE anyagból, préselt csőkötésekkel, csőidomok és szerelvények elhelyezése, három préselt kötéssel csatlakozó idomok, DN 25 VALSIR-GENERAL FITTINGS TH-H-U prés T-idom, szűkített, 32x26x32 Rendelési kód: G5S13H807780T</t>
  </si>
  <si>
    <t>Ivóvíz vezeték, Ötrétegű cső szerelése, PE-Xc/Al/PE-Xc vagy PE-Xb/Al/PE-Xb vagy PE-Xb/Al/PE anyagból, préselt csőkötésekkel, csőidomok és szerelvények elhelyezése, három préselt kötéssel csatlakozó idomok, DN 25 HENCO-szintetikus présidom T-idom középen szűkített, 32x16x32, Rendelési szám: 10PK-321632</t>
  </si>
  <si>
    <t>Ivóvíz vezeték, Ötrétegű cső szerelése, PE-Xc/Al/PE-Xc vagy PE-Xb/Al/PE-Xb vagy PE-Xb/Al/PE anyagból, préselt csőkötésekkel, csőidomok és szerelvények elhelyezése, három préselt kötéssel csatlakozó idomok, DN 25 HENCO-szintetikus présidom T-idom középen szűkített, 32x20x32, Rendelési szám: 10PK-322032</t>
  </si>
  <si>
    <t>Ivóvíz vezeték, Ötrétegű cső szerelése, PE-Xc/Al/PE-Xc vagy PE-Xb/Al/PE-Xb vagy PE-Xb/Al/PE anyagból, préselt csőkötésekkel, csőidomok és szerelvények elhelyezése, három préselt kötéssel csatlakozó idomok, DN 25 HENCO PRESS T-idom középen szűkített 32x26x32, réz, Rendelési kód: 10P-322632</t>
  </si>
  <si>
    <t>PVC lefolyóvezeték szerelése, tokos, gumigyűrűs kötésekkel, cső elhelyezése csőidomokkal, szakaszos tömörségi próbával, horonyba vagy padlócsatornába, DN 65 PIPELIFE KA PVC-U vízvezetéki lefolyócső, KAEM 63x1,9x2000 mm, tokos végű, gumigyűrű tömítéssel, KAEM063/2M</t>
  </si>
  <si>
    <t>Kétoldalon menetes vagy roppantógyűrűs szerelvény elhelyezése, külső vagy belső menettel, illetve hollandival csatlakoztatva DN 15 gömbcsap, víz- és gázfőcsap Mofém AHA Univerzális gömbcsap 1/2" bb. menettel, névleges méret 15 mm, sárgaréz, natúr, 16 bar, Kód: 113-0007-00</t>
  </si>
  <si>
    <t>Kétoldalon menetes szerelvény elhelyezése, külső vagy belső menettel, illetve hollandival csatlakoztatva DN 25 szelepek, csappantyúk (szabályzó, folytó-elzáró, beavatkozó) NELKE-WATTS Európa rugós visszacsapószelep vízre, fűtésre, sárgaréz házzal, 100°C fém tányérral olajálló gumitömítéssel, PN25 DN25, 1", VRE 25, 05.64.025</t>
  </si>
  <si>
    <t>Kétoldalon menetes vagy roppantógyűrűs szerelvény elhelyezése, külső vagy belső menettel, illetve hollandival csatlakoztatva DN 32 gömbcsap, víz- és gázfőcsap Mofém AHA Univerzális gömbcsap 5/4" bb. menettel, vízátbocsátás 330 l/min., névleges méret 32 mm, sárgaréz, natúr, 10 bar, Kód: 113-0051-00</t>
  </si>
  <si>
    <t>Közvetett fűtésű, álló vagy fekvő, fixen beépített fűtőcsőkígyóval, melegvíztároló berendezés elhelyezése és bekötése, egy fűtőkígyós kivitelben, 201-500 l között HURAY Q  7 300 ZJV állóhengeres inderekt (egycsőkígyós) tárolótartály, V = 300 liter, max: 10 bar, 95°C</t>
  </si>
  <si>
    <t>Zárt tágulási tartály elhelyezése és bekötése (nyomástartó-, gáztalanító és vízutántöltő  berendezések a 82-004-21-es tételtől), használati melegvíz hálózatban, membrános, 2-80 liter között Reflex 10 membrános tágulási tartály 10 bar, 60°C Rendelési szám: 24459</t>
  </si>
  <si>
    <t>Fűtés-, klíma-, hűtéstechnika nedvestengelyű standard (átkapcsolható) szivattyúk elhelyezése és bekötése egyes szivattyúk (HMV) menetes kötéssel, DN 20 Wilo-Star-Z 20/1 EM nedvestengelyű szivattyú, használati melegvíz rendszerekhez, DN 20, PN10, 1~230V, C:4028111</t>
  </si>
  <si>
    <t>WC öblítőtartály felszerelése és bekötése, szerelőelemes (működtető elemmel) falsík előtti GEBERIT DUOFIX BASIC WC-tartály szerelőelem,szinterezett kerettel,0-200 mm állítható lábakkal, öblítőcső ø40 mm, ø90/110 mm WC csatl. garnitúrával és lefolyókönyökkel, M12x150 mm csészerögzítés, csavaranyával és takarósapkával</t>
  </si>
  <si>
    <t>Padló alatti illetve falba süllyeszthető bűzelzáró, padló alatti 1, 2, 3 ágú elhelyezése HL510N, Padlólefolyó DN40/50 vízszintes elhúzás, szigetelő karimával, vízbűzzárral, 123x123mm műanyag rácstartóval, 115x115 mm nemesacél ráccsal, a csempézés idejére merevítő védőfedéllel. Terhelhetőség: 300kg</t>
  </si>
  <si>
    <t>Vízszűrő elhelyezése és bekötése, visszamosható szűrőbetéttel, kézi visszaöblítéssel, kétoldalon menetes csatlakozással, DN 32 Honeywell visszamosatható vízszűrő, 20mikronos szűrőbetét, átlátszó szűrőcsésze, 5/4", külső menet+hollander, PN16, max 40°C, (kvs=17,4), F76S-11/4AB</t>
  </si>
  <si>
    <t>80-001-1.2.1.2.1-0091931</t>
  </si>
  <si>
    <t>80-001-1.2.1.2.1-0091928</t>
  </si>
  <si>
    <t>80-001-1.2.1.2.1-0091926</t>
  </si>
  <si>
    <t>80-001-1.2.1.2.1-0091924</t>
  </si>
  <si>
    <t>80-001-1.2.1.2.1-0091923</t>
  </si>
  <si>
    <t>Fűtési, HMV, HHV vezetékek szigetelése (ívek, idomok, szerelvények szigetelése és burkolás nélkül), kőzetgyapot csőhéjjal kasírozott kivitelben, horganyzott acélhuzal felerősítéssel az illesztések öntapadó alufólia csíkkal történő lezárásával, NÁ 108 mm csőátmérőig ROCKWOOL Pipo alufóliával kasírozott kőzetgyapot csőhéj, belső átmérő: 27 mm, falvastagság: 30 mm</t>
  </si>
  <si>
    <t>Fűtési, HMV, HHV vezetékek szigetelése (ívek, idomok, szerelvények szigetelése és burkolás nélkül), kőzetgyapot csőhéjjal kasírozott kivitelben, horganyzott acélhuzal felerősítéssel az illesztések öntapadó alufólia csíkkal történő lezárásával, NÁ 108 mm csőátmérőig ROCKWOOL Pipo alufóliával kasírozott kőzetgyapot csőhéj, belső átmérő: 34 mm, falvastagság: 30 mm</t>
  </si>
  <si>
    <t>Fűtési, HMV, HHV vezetékek szigetelése (ívek, idomok, szerelvények szigetelése és burkolás nélkül), kőzetgyapot csőhéjjal kasírozott kivitelben, horganyzott acélhuzal felerősítéssel az illesztések öntapadó alufólia csíkkal történő lezárásával, NÁ 108 mm csőátmérőig ROCKWOOL Pipo alufóliával kasírozott kőzetgyapot csőhéj, belső átmérő: 42 mm, falvastagság: 30 mm</t>
  </si>
  <si>
    <t>Fűtési, HMV, HHV vezetékek szigetelése (ívek, idomok, szerelvények szigetelése és burkolás nélkül), kőzetgyapot csőhéjjal kasírozott kivitelben, horganyzott acélhuzal felerősítéssel az illesztések öntapadó alufólia csíkkal történő lezárásával, NÁ 108 mm csőátmérőig ROCKWOOL Pipo alufóliával kasírozott kőzetgyapot csőhéj, belső átmérő: 49 mm, falvastagság: 30 mm</t>
  </si>
  <si>
    <t>Fűtési, HMV, HHV vezetékek szigetelése (ívek, idomok, szerelvények szigetelése és burkolás nélkül), kőzetgyapot csőhéjjal kasírozott kivitelben, horganyzott acélhuzal felerősítéssel az illesztések öntapadó alufólia csíkkal történő lezárásával, NÁ 108 mm csőátmérőig ROCKWOOL Pipo alufóliával kasírozott kőzetgyapot csőhéj, belső átmérő: 89 mm, falvastagság: 30 mm</t>
  </si>
  <si>
    <t>81-004-1.5.1.1.2.3.5-0327107</t>
  </si>
  <si>
    <t>81-004-1.5.1.1.2.3.5-0327087</t>
  </si>
  <si>
    <t>81-004-1.5.1.1.2.2.5-0337244</t>
  </si>
  <si>
    <t>81-004-1.5.1.1.2.2.5-0337024</t>
  </si>
  <si>
    <t>81-004-1.5.1.1.2.1.5-0337258</t>
  </si>
  <si>
    <t>81-004-1.5.1.1.2.1.5-0337204</t>
  </si>
  <si>
    <t>81-004-1.5.1.1.2.1.5-0337174</t>
  </si>
  <si>
    <t>81-004-1.5.1.1.2.1.4-0337183</t>
  </si>
  <si>
    <t>81-004-1.5.1.1.2.1.3-0337198</t>
  </si>
  <si>
    <t>81-004-1.5.1.1.1.1.4-0337393</t>
  </si>
  <si>
    <t>Fűtési vezeték, Fekete acélcső szerelése, hegesztett kötésekkel, tartószerkezettel, szakaszos nyomáspróbával, szabadon, horonyba vagy padlócsatornába, irányváltozás csőívvel, csőátmérő DN 100 méretig, DN 32-40 Fekete acélcső MSZ 120/2 A 37X 6/4" simavégű</t>
  </si>
  <si>
    <t>81-004-1.4.1.1.2.1.1-0110119</t>
  </si>
  <si>
    <t>pár</t>
  </si>
  <si>
    <t>Fűtési vezeték, Ötrétegű cső szerelése, PE-Xc/Alu/PE-Xc vagy PE-Xb/Al/PE-Xb vagy PE-Xb/Al/PE anyagból, külső eurokónusz menettel, szorítócsavar műanyag csövekhez D 16 - 3/4" csatlakozás készítése HENCO EK-s, külső menetes toldó, Rendelési kód: AD-EKEK</t>
  </si>
  <si>
    <t>81-004-1.3.3.3.1-0327216</t>
  </si>
  <si>
    <t>81-004-1.3.3.2.2.6.4-0316412</t>
  </si>
  <si>
    <t>81-004-1.3.3.2.2.6.4-0316410</t>
  </si>
  <si>
    <t>81-004-1.3.3.2.2.6.4-0316409</t>
  </si>
  <si>
    <t>81-004-1.3.3.2.2.6.3-0327346</t>
  </si>
  <si>
    <t>81-004-1.3.3.2.2.6.3-0327333</t>
  </si>
  <si>
    <t>81-004-1.3.3.2.2.6.2-0327343</t>
  </si>
  <si>
    <t>81-004-1.3.3.2.2.6.2-0327331</t>
  </si>
  <si>
    <t>81-004-1.3.3.2.2.6.1-0327323</t>
  </si>
  <si>
    <t>Fűtési vezeték, Ötrétegű cső szerelése, PE-Xc/Alu/PE-Xc vagy PE-Xb/Al/PE-Xb vagy PE-Xb/Al/PE anyagból, préselt vagy szorítógyűrűs csőkötésekkel, csőidomok elhelyezése, két szorítógyűrűs kötéssel, DN 25 HENCO könyök egál 32x32, Rendelési kód: 4-3232</t>
  </si>
  <si>
    <t>81-004-1.3.3.2.2.2.4-0327173</t>
  </si>
  <si>
    <t>Fűtési vezeték, Ötrétegű cső szerelése, PE-Xc/Alu/PE-Xc vagy PE-Xb/Al/PE-Xb vagy PE-Xb/Al/PE anyagból, préselt vagy szorítógyűrűs csőkötésekkel, csőidomok elhelyezése, két szorítógyűrűs kötéssel, DN 25 HENCO toldó 32x32, Rendelési kód: 2-3232</t>
  </si>
  <si>
    <t>81-004-1.3.3.2.2.2.4-0327158</t>
  </si>
  <si>
    <t>81-004-1.3.3.2.2.1.4-0327149</t>
  </si>
  <si>
    <t>81-004-1.3.3.2.1.2.4-0327105</t>
  </si>
  <si>
    <t>81-004-1.3.3.2.1.1.3-0326027</t>
  </si>
  <si>
    <t>81-004-1.3.3.2.1.1.2-0326026</t>
  </si>
  <si>
    <t>81-004-1.3.3.2.1.1.1-0326024</t>
  </si>
  <si>
    <t>Fűtési vezeték, Ötrétegű cső szerelése, PE-Xc/Alu/PE-Xc vagy PE-Xb/Al/PE-Xb vagy PE-Xb/Al/PE anyagból, préselt vagy szorítógyűrűs csőkötésekkel, cső elhelyezése csőidomok nélkül, szakaszos nyomáspróbával, falhoronyba vagy padlószerkezetbe szerelve (horonyvésés külön tételben), DN 12-ig HENCO Standard többrétegű PE-Xc/Al 0,4/PE-Xc cső tekercsben, piros védőcsőben,10 bar, 95 °C, 16x2, Rendelési szám: 100-016MR</t>
  </si>
  <si>
    <t>Fűtési vezeték, Ötrétegű cső szerelése, PE-Xc/Alu/PE-Xc vagy PE-Xb/Al/PE-Xb vagy PE-Xb/Al/PE anyagból, préselt vagy szorítógyűrűs csőkötésekkel, cső elhelyezése csőidomok nélkül, szakaszos nyomáspróbával, falhoronyba vagy padlószerkezetbe szerelve (horonyvésés külön tételben), DN 15 HENCO Standard többrétegű PE-Xc/Al 0,4/PE-Xc cső tekercsben, piros védőcsőben, 10 bar, 95 °C, 20x2, Rendelési szám: 50-020MR</t>
  </si>
  <si>
    <t>Fűtési vezeték, Ötrétegű cső szerelése, PE-Xc/Alu/PE-Xc vagy PE-Xb/Al/PE-Xb vagy PE-Xb/Al/PE anyagból, préselt vagy szorítógyűrűs csőkötésekkel, cső elhelyezése csőidomok nélkül, szakaszos nyomáspróbával, falhoronyba vagy padlószerkezetbe szerelve (horonyvésés külön tételben), DN 20 HENCO Standard többrétegű PE-Xc/Al /PE-Xc cső tekercsben, piros védőcsőben, 10 bar, 95 °C, 26x3, Rendelési szám: 50-026MR</t>
  </si>
  <si>
    <t>Fűtési vezeték, Ötrétegű cső szerelése, PE-Xc/Alu/PE-Xc vagy PE-Xb/Al/PE-Xb vagy PE-Xb/Al/PE anyagból, préselt vagy szorítógyűrűs csőkötésekkel, cső elhelyezése csőidomok nélkül, szakaszos nyomáspróbával, tartószerkezetre, DN 25 HENCO Standard többrétegű PE-Xc/Al /PE-Xc cső tekercsben, 6,0 mm vtg PE csőhéj szigetelésben,10 bar 95 °C, 32x3, Rendelési szám: 50-320326</t>
  </si>
  <si>
    <t>Fűtési vezeték, Ötrétegű cső szerelése, PE-Xc/Alu/PE-Xc vagy PE-Xb/Al/PE-Xb vagy PE-Xb/Al/PE anyagból, préselt vagy szorítógyűrűs csőkötésekkel, csőidomok elhelyezése, egy szorítógyűrűs kötéssel, DN 25 HENCO egyenes csatlakozó km 32x1", Rendelési kód: 1-3206</t>
  </si>
  <si>
    <t>Fűtési vezeték, Ötrétegű cső szerelése, PE-Xc/Alu/PE-Xc vagy PE-Xb/Al/PE-Xb vagy PE-Xb/Al/PE anyagból, préselt vagy szorítógyűrűs csőkötésekkel, csőidomok elhelyezése, három préselt kötéssel, DN 12 HENCO PRESS T-idom egál 16x16x16, réz, Rendelési kód: 9P-161616</t>
  </si>
  <si>
    <t>Fűtési vezeték, Ötrétegű cső szerelése, PE-Xc/Alu/PE-Xc vagy PE-Xb/Al/PE-Xb vagy PE-Xb/Al/PE anyagból, préselt vagy szorítógyűrűs csőkötésekkel, csőidomok elhelyezése, három préselt kötéssel, DN 15 HENCO PRESS T-idom középen szűkített 20x16x20, réz, Rendelési kód: 10P-201620</t>
  </si>
  <si>
    <t>Fűtési vezeték, Ötrétegű cső szerelése, PE-Xc/Alu/PE-Xc vagy PE-Xb/Al/PE-Xb vagy PE-Xb/Al/PE anyagból, préselt vagy szorítógyűrűs csőkötésekkel, csőidomok elhelyezése, három préselt kötéssel, DN 15 HENCO PRESS T-idom 2x szűkített 20x16x16, réz, Rendelési kód: 11P-201616</t>
  </si>
  <si>
    <t>Fűtési vezeték, Ötrétegű cső szerelése, PE-Xc/Alu/PE-Xc vagy PE-Xb/Al/PE-Xb vagy PE-Xb/Al/PE anyagból, préselt vagy szorítógyűrűs csőkötésekkel, csőidomok elhelyezése, három préselt kötéssel, DN 20 HENCO PRESS T-idom középen szűkített 26x16x26, réz, Rendelési kód: 10P-261626</t>
  </si>
  <si>
    <t>Fűtési vezeték, Ötrétegű cső szerelése, PE-Xc/Alu/PE-Xc vagy PE-Xb/Al/PE-Xb vagy PE-Xb/Al/PE anyagból, préselt vagy szorítógyűrűs csőkötésekkel, csőidomok elhelyezése, három préselt kötéssel, DN 20 HENCO PRESS T-idom 2x szűkített 26x16x20, réz, Rendelési kód: 11P-261620</t>
  </si>
  <si>
    <t>Fűtési vezeték, Ötrétegű cső szerelése, PE-Xc/Alu/PE-Xc vagy PE-Xb/Al/PE-Xb vagy PE-Xb/Al/PE anyagból, préselt vagy szorítógyűrűs csőkötésekkel, csőidomok elhelyezése, három préselt kötéssel, DN 25 VALSIR-GENERAL FITTINGS TH-H-U prés T-idom, szűkített, 26x32x26 Rendelési kód: G5S13H778077T</t>
  </si>
  <si>
    <t>Fűtési vezeték, Ötrétegű cső szerelése, PE-Xc/Alu/PE-Xc vagy PE-Xb/Al/PE-Xb vagy PE-Xb/Al/PE anyagból, préselt vagy szorítógyűrűs csőkötésekkel, csőidomok elhelyezése, három préselt kötéssel, DN 25 VALSIR-GENERAL FITTINGS TH-H-U prés T-idom, szűkített, 32x16x32 Rendelési kód: G5S13H805680T</t>
  </si>
  <si>
    <t>Fűtési vezeték, Ötrétegű cső szerelése, PE-Xc/Alu/PE-Xc vagy PE-Xb/Al/PE-Xb vagy PE-Xb/Al/PE anyagból, préselt vagy szorítógyűrűs csőkötésekkel, csőidomok elhelyezése, három préselt kötéssel, DN 25 VALSIR-GENERAL FITTINGS TH-H-U prés T-idom, szűkített, 32x20x26 Rendelési kód: G5S13H806677T</t>
  </si>
  <si>
    <t>Fűtési vezeték, Horganyzott szénacélcső szerelése, préselt csőkötésekkel, cső elhelyezése csőidomok nélkül, szakaszos nyomáspróbával, szabadon, horonyba vagy padlócsatornába, DN 12 - DN 50 DN 25 Geberit Mapress szénacél kívül horganyzott cső, d28x1,5, Cikkszám: 29255</t>
  </si>
  <si>
    <t>Fűtési vezeték, Horganyzott szénacélcső szerelése, préselt csőkötésekkel, cső elhelyezése csőidomok nélkül, szakaszos nyomáspróbával, csőidomok és szerelvények elhelyezése, egy préselt kötéssel csatlakozó idomok, DN 12 - DN 50 DN 15 Geberit Mapress szénacél BM egyenes csatlakozó idom, d18-1/2", Cikkszám: 21803</t>
  </si>
  <si>
    <t>Fűtési vezeték, Horganyzott szénacélcső szerelése, préselt csőkötésekkel, cső elhelyezése csőidomok nélkül, szakaszos nyomáspróbával, csőidomok és szerelvények elhelyezése, egy préselt kötéssel csatlakozó idomok, DN 12 - DN 50 DN 20 Geberit Mapress szénacél KM egyenes csatlakozó idom, d22-3/4", Cikkszám: 21707</t>
  </si>
  <si>
    <t>Fűtési vezeték, Horganyzott szénacélcső szerelése, préselt csőkötésekkel, cső elhelyezése csőidomok nélkül, szakaszos nyomáspróbával, csőidomok és szerelvények elhelyezése, egy préselt kötéssel csatlakozó idomok, DN 12 - DN 50 DN 25 Geberit Mapress szénacél KM csatlakozó könyök, d28-1", Cikkszám: 21610</t>
  </si>
  <si>
    <t>Fűtési vezeték, Horganyzott szénacélcső szerelése, préselt csőkötésekkel, cső elhelyezése csőidomok nélkül, szakaszos nyomáspróbával, csőidomok és szerelvények elhelyezése, egy préselt kötéssel csatlakozó idomok, DN 12 - DN 50 DN 25 Geberit Mapress szénacél BM egyenes csatlakozó idom, d28-1", Cikkszám: 21809</t>
  </si>
  <si>
    <t>Fűtési vezeték, Horganyzott szénacélcső szerelése, préselt csőkötésekkel, cső elhelyezése csőidomok nélkül, szakaszos nyomáspróbával, csőidomok és szerelvények elhelyezése, egy préselt kötéssel csatlakozó idomok, DN 12 - DN 50 DN 25 Geberit Mapress szénacél szűkítő, d28-18, Cikkszám: 22308</t>
  </si>
  <si>
    <t>Fűtési vezeték, Horganyzott szénacélcső szerelése, préselt csőkötésekkel, cső elhelyezése csőidomok nélkül, szakaszos nyomáspróbával, csőidomok és szerelvények elhelyezése, két préselt kötéssel csatlakozó idomok, DN 12 - DN 50 DN 25 Geberit Mapress szénacél 90°-os BB ív, d28, Cikkszám: 20105</t>
  </si>
  <si>
    <t>Fűtési vezeték, Horganyzott szénacélcső szerelése, préselt csőkötésekkel, cső elhelyezése csőidomok nélkül, szakaszos nyomáspróbával, csőidomok és szerelvények elhelyezése, két préselt kötéssel csatlakozó idomok, DN 12 - DN 50 DN 25 Geberit Mapress szénacél áttolókarmantyú, d28, Cikkszám: 22105</t>
  </si>
  <si>
    <t>Fűtési vezeték, Horganyzott szénacélcső szerelése, préselt csőkötésekkel, cső elhelyezése csőidomok nélkül, szakaszos nyomáspróbával, csőidomok és szerelvények elhelyezése, három préselt kötéssel csatlakozó idomok, DN 12 - DN 50 DN 25 Geberit Mapress szénacél egál "T"-idom, d28, Cikkszám: 21005</t>
  </si>
  <si>
    <t>Fűtési vezeték, Horganyzott szénacélcső szerelése, préselt csőkötésekkel, cső elhelyezése csőidomok nélkül, szakaszos nyomáspróbával, csőidomok és szerelvények elhelyezése, három préselt kötéssel csatlakozó idomok, DN 12 - DN 50 DN 25 Geberit Mapress szénacél szűkített "T"-idom, d28-22-28, Cikkszám: 21211</t>
  </si>
  <si>
    <t>Egyoldalon menetes szerelvény elhelyezése, külső vagy belső menettel, illetve hollandival csatlakoztatva DN 15 légtelenítőszelep, kifolyó- és locsolószelep FLAMCO FL 28060 buborék levállasztó, 1/2", külső menet, PN10, 150°C,</t>
  </si>
  <si>
    <t>82-001-6.2.8-0345252</t>
  </si>
  <si>
    <t>Külső hőmérséklet érzékelő csepegővíz ellen védett szabadtéri kivitelű, felszerelése, elektromos bekötés nélkül Külső hőmérséklet érzékelő, SIMENS</t>
  </si>
  <si>
    <t>82-013-16-0320771</t>
  </si>
  <si>
    <t>Vízhőmérséklet érzékelő felszerelése, meglévő csonkba, elektromos bekötés nélkül HMV  tároló érzékelő</t>
  </si>
  <si>
    <t>82-013-15.1-0344278</t>
  </si>
  <si>
    <t>82-005-20.1.1</t>
  </si>
  <si>
    <t>Kétoldalon BB menettel gyártott szerelvény elhelyezése szennyfogószűrő,  iszap- és levegőleválasztó, DN 50 méretig, DN 40 FLAMCO CLEAN DN40 6/4" - os mikrobuborék vagy iszapleválasztó,</t>
  </si>
  <si>
    <t>82-001-12.3.1.6-0125840</t>
  </si>
  <si>
    <t>Kétoldalon menetes vagy roppantógyűrűs szerelvény elhelyezése, külső vagy belső menettel, illetve hollandival csatlakoztatva DN 20 biztonsági szerelvény GIACOMINI biztonsági szelep, 3,0 bar lefúvási nyomásra, R140, 3/4"</t>
  </si>
  <si>
    <t>82-001-7.3.8-0117038</t>
  </si>
  <si>
    <t>Próbafűtés, radiátorok beszabályozása 45.441 - 69.780 W teljesítmény között</t>
  </si>
  <si>
    <t>82-016-13.3</t>
  </si>
  <si>
    <t>Vízhőmérséklet érzékelő felszerelése, meglévő csonkba, elektromos bekötés nélkül  előremenő hőmérséklet érzékelő</t>
  </si>
  <si>
    <t>82-013-12-0324053</t>
  </si>
  <si>
    <t>82-013-11.5-0324007</t>
  </si>
  <si>
    <t>Acéllemez ventiles lapradiátor elhelyezése, széthordással, tartókkal, bekötéssel, 2 soros, 1600 mm felett 600 mm VOGEL &amp; NOOT Kompakt lapradiátor 22KV típus, 2-soros, 2 konvektorlemez borítással, 600x1800 mm, fűtőteljesítmény: 3088 W</t>
  </si>
  <si>
    <t>82-012-3.2.2.4-0423473</t>
  </si>
  <si>
    <t>Acéllemez ventil lapradiátor elhelyezése, széthordással, tartókkal, bekötéssel, 2 soros, 1600 mm-ig 900 mm VOGEL &amp; NOOT Kompakt lapradiátor 22KV típus, 2-soros, 2 konvektorlemez borítással, 900x1200 mm, fűtőteljesítmény: 2755 W</t>
  </si>
  <si>
    <t>82-012-3.2.1.6-0423489</t>
  </si>
  <si>
    <t>Acéllemez ventiles lapradiátor elhelyezése, széthordással, tartókkal, bekötéssel, 2 soros, 1600 mm-ig 600 mm VOGEL &amp; NOOT Kompakt lapradiátor 22KV típus, 2-soros, 2 konvektorlemez borítással, 600x1600 mm, fűtőteljesítmény: 2741 W</t>
  </si>
  <si>
    <t>82-012-3.2.1.4-0423472</t>
  </si>
  <si>
    <t>Acéllemez kompakt lapradiátor elhelyezése, széthordással, tartókkal, bekötéssel, 2 soros, 1600 mm-ig 600 mm VOGEL &amp; NOOT Kompakt lapradiátor 22K típus, 2-soros, 2 konvektorlemez borítással, 600x1120 mm, fűtőteljesítmény: 1919 W</t>
  </si>
  <si>
    <t>82-012-3.2.1.4-0423468</t>
  </si>
  <si>
    <t>Acéllemez ventiles lapradiátor elhelyezése, széthordással, tartókkal, bekötéssel, 2 soros, 1600 mm-ig 600 mm VOGEL &amp; NOOT Kompakt lapradiátor 22KV típus, 2-soros, 2 konvektorlemez borítással, 600x 920 mm, fűtőteljesítmény: 1576 W</t>
  </si>
  <si>
    <t>82-012-3.2.1.4-0423466</t>
  </si>
  <si>
    <t>Acéllemez ventiles lapradiátor elhelyezése, széthordással, tartókkal, bekötéssel, 2 soros, 1600 mm-ig 600 mm VOGEL &amp; NOOT Kompakt lapradiátor 22KV típus, 2-soros, 2 konvektorlemez borítással, 600x 720 mm, fűtőteljesítmény: 1233 W</t>
  </si>
  <si>
    <t>82-012-3.2.1.4-0423464</t>
  </si>
  <si>
    <t>Acéllemez kompakt lapradiátor elhelyezése, széthordással, tartókkal, bekötéssel, 2 soros, 1600 mm-ig 600 mm VOGEL &amp; NOOT Kompakt lapradiátor 21K-S típus, 2-soros, 1 konvektorlemez borítással, 600x1600 mm, fűtőteljesítmény: 2171 W</t>
  </si>
  <si>
    <t>82-012-3.2.1.4-0423372</t>
  </si>
  <si>
    <t>Acéllemez ventiles lapradiátor elhelyezése, széthordással, tartókkal, bekötéssel, 2 soros, 1600 mm-ig 600 mm VOGEL &amp; NOOT Kompakt lapradiátor 21KV- típus, 2-soros, 1 konvektorlemez borítással, 600x1400 mm, fűtőteljesítmény: 1900 W</t>
  </si>
  <si>
    <t>82-012-3.2.1.4-0423371</t>
  </si>
  <si>
    <t>Acéllemez ventiles lapradiátor elhelyezése, széthordással, tartókkal, bekötéssel, 2 soros, 1600 mm-ig 600 mm VOGEL &amp; NOOT Kompakt lapradiátor 21KV-típus, 2-soros, 1 konvektorlemez borítással, 600x1320 mm, fűtőteljesítmény: 1791 W</t>
  </si>
  <si>
    <t>82-012-3.2.1.4-0423370</t>
  </si>
  <si>
    <t>Acéllemez ventiles lapradiátor elhelyezése, széthordással, tartókkal, bekötéssel, 2 soros, 1600 mm-ig 600 mm VOGEL &amp; NOOT Kompakt lapradiátor 21KV - típus, 2-soros, 1 konvektorlemez borítással, 600x1200 mm, fűtőteljesítmény: 1628 W</t>
  </si>
  <si>
    <t>82-012-3.2.1.4-0423369</t>
  </si>
  <si>
    <t>Acéllemez ventiles lapradiátor elhelyezése, széthordással, tartókkal, bekötéssel, 2 soros, 1600 mm-ig 600 mm VOGEL &amp; NOOT Kompakt lapradiátor 21KV - típus, 2-soros, 1 konvektorlemez borítással, 600x1120 mm, fűtőteljesítmény: 1520 W</t>
  </si>
  <si>
    <t>82-012-3.2.1.4-0423368</t>
  </si>
  <si>
    <t>Acéllemez ventiles lapradiátor elhelyezése, széthordással, tartókkal, bekötéssel, 2 soros, 1600 mm-ig 600 mm VOGEL &amp; NOOT Kompakt lapradiátor 21V - típus, 2-soros, 1 konvektorlemez borítással, 600x1000 mm, fűtőteljesítmény: 1357 W</t>
  </si>
  <si>
    <t>82-012-3.2.1.4-0423367</t>
  </si>
  <si>
    <t>Acéllemez ventiles lapradiátor elhelyezése, széthordással, tartókkal, bekötéssel, 2 soros, 1600 mm-ig 600 mm VOGEL &amp; NOOT Kompakt lapradiátor 21KV -típus, 2-soros, 1 konvektorlemez borítással, 600x 920 mm, fűtőteljesítmény: 1248 W</t>
  </si>
  <si>
    <t>82-012-3.2.1.4-0423366</t>
  </si>
  <si>
    <t>Acéllemez Ventiles lapradiátor elhelyezése, széthordással, tartókkal, bekötéssel, 2 soros, 1600 mm-ig 600 mm VOGEL &amp; NOOT Kompakt lapradiátor 21KV- típus, 2-soros, 1 konvektorlemez borítással, 600x 400 mm, fűtőteljesítmény:  543 W</t>
  </si>
  <si>
    <t>82-012-3.2.1.4-0423361</t>
  </si>
  <si>
    <t>82-010-5.3.2-0344005</t>
  </si>
  <si>
    <t>82-008-3.1.4.1.1-0125701</t>
  </si>
  <si>
    <t>Hidraulikus váltó elhelyezése és bekötése, fali tartószerkezettel, hőszigetelve 100 kW teljesítményig SINUS 120/80 hidraulikus váltó, szigeteléssel, NA 50 csatlakozással, kazántöltővel, légtelenítővel,</t>
  </si>
  <si>
    <t>82-005-22.1.1-0117610</t>
  </si>
  <si>
    <t>82-005-20.1.2-0114383</t>
  </si>
  <si>
    <t>Hőmérő elhelyezése, könyök hőmérő, kicsi Védőszerelvényes ipari hőmérő, MSZ 11210/2-72 kis könyök hőmérő 0 C-tól 160 C 63 mm benyúlással</t>
  </si>
  <si>
    <t>82-005-17.2.1-0213706</t>
  </si>
  <si>
    <t>Manométer elhelyezése, lemezházas Manométer lemezházas, M 20 x 1,5 menettel 1,6 % pontossággal PM 1012 típus, átmérő 100 mm Méréshatár: 0-4.0; bár</t>
  </si>
  <si>
    <t>82-004-6.1.1.1-0721015</t>
  </si>
  <si>
    <t>82-001-22-0113307</t>
  </si>
  <si>
    <t>Termosztatikus szelepfej felszerelése radiátorszelepre, KLAPP csatlakozóval rögzítve Danfoss termosztatikus fej beépített érzékelővel, 013G5054, RAE 5054, 8-28°C</t>
  </si>
  <si>
    <t>82-001-17.1.1-0113261</t>
  </si>
  <si>
    <t>82-001-14.1-0324265</t>
  </si>
  <si>
    <t>82-001-13.2-0324186</t>
  </si>
  <si>
    <t>Kétoldalon BB menettel  gyártott szerelvény elhelyezése szennyfogószűrő,  iszap- és levegőleválasztó, DN 50 méretig, FLAMCO VENT D 50 S mikrobuborék levállasztó, 6/4" - os DN 40</t>
  </si>
  <si>
    <t>82-001-12.3.1.5</t>
  </si>
  <si>
    <t>82-001-7.6.2-0130607</t>
  </si>
  <si>
    <t>82-001-7.3.2-0130604</t>
  </si>
  <si>
    <t>82-001-7.2.2-0121019</t>
  </si>
  <si>
    <t>82-001-6.2.8-0115693</t>
  </si>
  <si>
    <t>Egyoldalon menetes szerelvény elhelyezése, külső vagy belső menettel, illetve hollandival csatlakoztatva DN 15 gömbcsap Mofém kazántöltőcsap 1/2" névleges méret 15 mm, sárgaréz, natúr, 16 bar, Kód: 113-0010-00</t>
  </si>
  <si>
    <t>82-001-6.2.2-0130525</t>
  </si>
  <si>
    <t>Egyoldalon menetes szerelvény elhelyezése, külső vagy belső menettel, illetve hollandival csatlakoztatva DN 15 légtelenítőszelep, kifolyó- és locsolószelep flexvent automatikus légtelenítő, automatikus elzárással, egyenes kivitel, PN 10, 100 C fok, 108 83 04, km 1/2"</t>
  </si>
  <si>
    <t>Kétoldalon menetes vagy roppantógyűrűs szerelvény elhelyezése, külső vagy belső menettel, illetve hollandival csatlakoztatva DN 15 gömbcsap, víz- és gázfőcsap HERZ gömbcsap elzárókarral, nikkelezett, PTFE tömítéssel, -30°C-150°C, víz 0°C-110°C, 1/2" bb. menettel, Csz: 1210001</t>
  </si>
  <si>
    <t>Kétoldalon menetes vagy roppantógyűrűs szerelvény elhelyezése, külső vagy belső menettel, illetve hollandival csatlakoztatva DN 40 gömbcsap, víz- és gázfőcsap Mofém AHA Univerzális gömbcsap 6/4" bb. menettel, vízátbocsátás 590 l/min., névleges méret 40 mm, sárgaréz, natúr, 10 bar, Kód: 113-0052-00</t>
  </si>
  <si>
    <t>Három- vagy négyoldalon menetes vagy roppantógyűrűs szerelvény elhelyezése, külső vagy belső menettel, illetve hollandival csatlakoztatva DN 20 SIEMENS VXG44.20-6.3, Kétutú külső menetes szabályozószelep, 5.5 mm szelepszár elmozdulással, DN20 kvs=6,3, javasolt ALG203 csatlakozó hollandi a beépítéshez, PN16, Alkalmazható szelepmozgatók: SSY319, SQS35.., SQS65.., SQS85... Keverő és osztó alkalmazásban is használhatók!, Csz.: VXG44.20-6.3</t>
  </si>
  <si>
    <t>Két- és háromjáratú szelepekhez, elektrotermikus és elektromotoros hajtóművek elhelyezése, elektromos bekötés nélkül SIEMENS SQS35.53, 5,5mm szelepszár elmozdulású szelepmozgató motor, 3-pont működés, 35sec futásidő, AC230V, rugós visszatérítéssel, IP54, Csz.:SQS35.53</t>
  </si>
  <si>
    <t>Alsó csatlakozású elosztó elem (Bypass test) felszerelése egycsöves, illetve kétcsöves fűtésekhez, menetes és szorítógyűrűs kötésekkel csatlakoztatva, DN 15 - DN 20 Danfoss RA-KW alsó csatlakozóház kétcsöves fűtéshez, 013G3369, elzárható, 3/4" csatlakozó, fal felöli</t>
  </si>
  <si>
    <t>Zárt tágulási tartály elhelyezése és bekötése (nyomástartó-, gáztalanító és vízutántöltő  berendezések a 82-004-21-es tételtől), fűtési és hűtési rendszerekben, membrános, 2-80 liter között ZILMET 50 literes zárt tágulási tartály, 3,5 bar túlnyomásra, cikkszám 4-0301-080</t>
  </si>
  <si>
    <t>Előregyártott osztó- vagy gyűjtőcső elhelyezése, előre kiépített támasztó szerkezetre, bekötések és szerelvények nélkül, DN 50-300 méret között, 25 bar nyomásig,  0,5-4,0 m hosszúságban, 50,01-100 kg között OVENTROP Fali tartószerkezet, osztó-gyűjtőegységhez, párban, 135 15 92</t>
  </si>
  <si>
    <t>Fűtés-, klíma-, hűtéstechnika nedvestengelyű nagyhatásfokú szabályozott szivattyú, menetes és karimás kötéssel, egyes szivattyúk, DN 15-25 Wilo Yonos Pico 25/1-6 nedvestengelyű keringető szivattyú, DN 25, menetes csatlakozással, A-energiaosztály, PN6/10, 1~230V, C:2090447</t>
  </si>
  <si>
    <t>Gázüzemű lakásfűtő készülék elhelyezése, víz- és gázoldali bekötése, földgázra vagy PB gázra, kondenzációs fali- vagy modulkazán 40 kW teljesítmény felett BOSCH ZBR 65-2 12,6 - 65 KW folyamatos szabályozású kondenzációs fali gázkazán  kW folyamatszabályozású kondenzációs fűtő kazán,</t>
  </si>
  <si>
    <t>Elektromos kapcsoló-berendezések elhelyezése, elektromos bekötés nélkül, hőmérséklet kapcsoló (szobatermosztát) SIEMENS REV24, öntanuló szobatermosztát, magyar nyelvű menüvel és heti időprogrammal (energiatakarékos működés, telefonos távvezérelhetőség, stb.), Csz.:REV24</t>
  </si>
  <si>
    <t>Elektronikus szabályozó készülék központi fűtés és használati melegvíz hőmérsékletének szabályozására, felszerelve, elektromos bekötés nélkül hőmérséklet-szabályozó SIEMENS ALBATROS2.3, időjáráskövető fűtésszabályozó készlet, 1-2 fokozatú kazán, láng moduláció, napkollektor (HMV,puffer), szilárd tüz. kazán, 2 keverőszelepes fűtési kör, 1 szivattyús kör, HMV, csak fűtés, kaszkád (master/slave), 2 kiegészítő modul csatlakoztatható, multifunkcionális be/kimenet, Csz.: ALBATROS2.3</t>
  </si>
  <si>
    <t>Előregyártott osztó- vagy gyűjtőcső elhelyezése, előre kiépített támasztó szerkezetre, bekötések és szerelvények nélkül, DN 50-300 méret között, 25 bar nyomásig,  0,5-4,0 m hosszúságban, D 80 es acélcsőből négykörös , 1" -os csonkokkal. 30,0 mm szigeteléssel</t>
  </si>
  <si>
    <t>Faláttörés 30x30 cm méretig, téglafalban, 12 cm falvastagságig</t>
  </si>
  <si>
    <t>33-063-1.1.1</t>
  </si>
  <si>
    <t>Kör keresztmetszetű vezetékek burkolása, egyenes vezetéken, 450-500 mm külső átmérő között Hidegen hengerelt alumínium lemez, 0,80 mm Al 99,5 félkemény</t>
  </si>
  <si>
    <t>43-006-1.1.5-0130108</t>
  </si>
  <si>
    <t>80-005-1.1.2.1.2.1.1-0098078</t>
  </si>
  <si>
    <t>Légtechnikai és szellőző berendezések vezetékeinek hő- és hangszigetelése (ívek, idomok, szerelvények szigetelése és burkolás nélkül), kör keresztmetszetű, kőzetgyapot paplannal kasírozott kialakítással, alufóliára és huzalfonatra tűzött kivitelben, horganyzott acélkapocs felerősítéssel, tüskézéssel rögzítve, NÁ 108 mm csőátmérő felett PAROC PWM100-30/AL1 alufóliára és huzalfonatra tűzött kőzetgyapot paplan, 6000 x 1000 mm, vtg: 30 mm</t>
  </si>
  <si>
    <t>Elektromos kapcsoló-berendezések elhelyezése, elektromos bekötés nélkül, érzékelő szondás (max. 6 db) szabályozó, vezérlőegységgel AIRVENT REB egyfázisú fokozatmentes fordulatszám szabályozó</t>
  </si>
  <si>
    <t>82-013-11.4-0230101</t>
  </si>
  <si>
    <t>Radiál ventilátor elhelyezése, csőventilátor, falra szerelhető, járókerék-átmérő: 200 mm-ig AIRVENT EBB - 170 NT centrifugális kisventillátor 220 V110 m3/h</t>
  </si>
  <si>
    <t>83-006-2.1.6.1-0153111</t>
  </si>
  <si>
    <t>Kiegészítők felszerelése, elektromos bekötés nélkül, RVA-5-24 szelepmozgató motor felszerelése szabályozó szelepre, hárompont szabályozású, elektromos bekötés nélkül</t>
  </si>
  <si>
    <t>83-003-11.3-0345133</t>
  </si>
  <si>
    <t>83-001-2.3.3.8-0863146</t>
  </si>
  <si>
    <t>83-001-1.4.2-0821461</t>
  </si>
  <si>
    <t>83-001-1.4.1</t>
  </si>
  <si>
    <t>83-001-1.3.3</t>
  </si>
  <si>
    <t>83-001-1.3.2-0811012</t>
  </si>
  <si>
    <t>Négyszög keresztmetszetű légcsatorna és idomaik szerelése,  tartószerkezet nélkül, légcsatorna horganyzott acéllemezből, lemezvastagság: 0,9 mm, 501-1000 mm oldalhosszúság között AIRVENT 400 x 500 lemezcső, horganyzott acéllemezből, 0,9/800 mm l = 1500 mm</t>
  </si>
  <si>
    <t>83-001-1.3.1-0811012</t>
  </si>
  <si>
    <t>Kör keresztmetszetű légcsatorna és idomaik szerelése,  tartószerkezet nélkül, horganyzott acéllemez idomok, Tetőátveztő készítése és elhelyezése horganyzott lemezből, a tetőhéjazaton való átmenetre. D 200 - 315 -ig</t>
  </si>
  <si>
    <t>83-001-0</t>
  </si>
  <si>
    <t>Kompakt berendezések elhelyezése, hővisszanyerős központi szellőző,  AIRVENT VERSO 4500 U/H/V forgódobos hővisszanyerős légkezelő, vízfűtéses utófűtő kaloriferrel. 1150 x 2100x 1150 méretben</t>
  </si>
  <si>
    <t>83-007-8.1.4</t>
  </si>
  <si>
    <r>
      <t>Kompakt berendezések elhelyezése, hővisszanyerős központi szellőző, (ÁTHELYEZVE 83-021 tételcsoportba) teljesítmény: 1000 m</t>
    </r>
    <r>
      <rPr>
        <vertAlign val="superscript"/>
        <sz val="10"/>
        <color indexed="8"/>
        <rFont val="Times New Roman CE"/>
        <family val="0"/>
      </rPr>
      <t>3</t>
    </r>
    <r>
      <rPr>
        <sz val="10"/>
        <color indexed="8"/>
        <rFont val="Times New Roman CE"/>
        <family val="0"/>
      </rPr>
      <t>-ig DOMEKT R 500 H forgódobos  hővísszanyerős légkezelő, elektromos utófűtővel. Q = 630 m3/ó</t>
    </r>
  </si>
  <si>
    <t>83-007-8.1.1</t>
  </si>
  <si>
    <t>Radiál ventilátor elhelyezése, csőventilátor, műanyagházas, járókerék-átmérő: 200 mm-ig AIRVENT MIXVENT TD-800/200 félaxiális csőventilátor, műanyagházas, (230V), RS , D 200 mm</t>
  </si>
  <si>
    <t>83-006-2.1.1.1-0150036</t>
  </si>
  <si>
    <t>Kiegészítők felszerelése, elektromos bekötés nélkül, BTR-32-16 három utas szabályozószelep NA 32 menetes kötéssel , Kv= 16 m3/ó</t>
  </si>
  <si>
    <t>83-003-11.3-0345104</t>
  </si>
  <si>
    <t>Kiegészítők felszerelése, elektromos bekötés nélkül, segédkapcsoló Elektromos szabályozó és érzékelő berendezések elhelyezése kalorifer és ventilátor után légcsatornára.  TG-K330 csatorna érzékelő</t>
  </si>
  <si>
    <t>83-003-11.2-0345134</t>
  </si>
  <si>
    <t>Kiegészítők felszerelése, elektromos bekötés nélkül, TGA- 130 fagyvédelmi érzékelő elhelyezése kalorifer visszatérő fűtési vezetékre, Motoros pillangószelep elzárásához. (Fagyvédelem)!</t>
  </si>
  <si>
    <t>83-003-11.1-0344984</t>
  </si>
  <si>
    <r>
      <t>Négyszög keresztmetszetű szabályozó zsalu felszerelése lemezcsatornára, felületnagyság: 0,10 m</t>
    </r>
    <r>
      <rPr>
        <vertAlign val="superscript"/>
        <sz val="10"/>
        <color indexed="8"/>
        <rFont val="Times New Roman CE"/>
        <family val="0"/>
      </rPr>
      <t>2</t>
    </r>
    <r>
      <rPr>
        <sz val="10"/>
        <color indexed="8"/>
        <rFont val="Times New Roman CE"/>
        <family val="0"/>
      </rPr>
      <t>-ig AIRVENT S - típ. szabályozó zsalu,  R - típ szerelőrámával H/B = 400/200 mm, Csz.: JKL-40200</t>
    </r>
  </si>
  <si>
    <t>83-003-1.1.1.1-0432381</t>
  </si>
  <si>
    <t>Egyéb befúvó és elszívó szerkezetek, kör keresztmetszetű légszelep felszerelése lemezcsatornára, NÁ 350 mm-ig AIRVENT TSK -125 kerek befúvó légszelep, acéllemezből, RAL 9010, KI-125</t>
  </si>
  <si>
    <t>83-002-4.1.1.1.1-0115913</t>
  </si>
  <si>
    <t>Egyéb befúvó és elszívó szerkezetek, kör keresztmetszetű légszelep felszerelése lemezcsatornára, NÁ 350 mm-ig AIRVENT KVP elszívó légszelep, acéllemezből, RAL 9010 festve, NÁ 125 mm</t>
  </si>
  <si>
    <t>83-002-4.1.1.1.1-0114563</t>
  </si>
  <si>
    <r>
      <t>Négyszög keresztmetszetű légrács felszerelése lemezcsatornára, felületnagyság: 0,10 m</t>
    </r>
    <r>
      <rPr>
        <vertAlign val="superscript"/>
        <sz val="10"/>
        <color indexed="8"/>
        <rFont val="Times New Roman CE"/>
        <family val="0"/>
      </rPr>
      <t>2</t>
    </r>
    <r>
      <rPr>
        <sz val="10"/>
        <color indexed="8"/>
        <rFont val="Times New Roman CE"/>
        <family val="0"/>
      </rPr>
      <t>-ig AIRVENT DH lamellás légrács egysoros, acél, fehér színre festve, H/L = 400/200 mm</t>
    </r>
  </si>
  <si>
    <t>83-002-1.1.3.1-0110534</t>
  </si>
  <si>
    <r>
      <t>Négyszög keresztmetszetű légrács felszerelése ajtóra vagy falnyílásba, felületnagyság: 0,10 m</t>
    </r>
    <r>
      <rPr>
        <vertAlign val="superscript"/>
        <sz val="10"/>
        <color indexed="8"/>
        <rFont val="Times New Roman CE"/>
        <family val="0"/>
      </rPr>
      <t>2</t>
    </r>
    <r>
      <rPr>
        <sz val="10"/>
        <color indexed="8"/>
        <rFont val="Times New Roman CE"/>
        <family val="0"/>
      </rPr>
      <t>-ig HELIOS LTGW Ajtórács (fehér), Méret: 448x100, Cikksz.:0246</t>
    </r>
  </si>
  <si>
    <t>83-002-1.1.2.1-0143335</t>
  </si>
  <si>
    <t>Kör keresztmetszetű légcsatorna és idomaik szerelése,  tartószerkezet nélkül, hőszigetelt hajlítható lemezcső, alumínium lemezből, NÁ 160-250 mm között AIRVENT ISODEC 25 kettősfalú hőszigetelt flexibilis cső, 25 mm-es szigeteléssel, NÁ 200 mm</t>
  </si>
  <si>
    <t>83-001-2.13.2-0532189</t>
  </si>
  <si>
    <t>83-001-2.3.4.9-0863617</t>
  </si>
  <si>
    <t>83-001-2.3.4.8-0863178</t>
  </si>
  <si>
    <t>83-001-2.3.4.8-0863117</t>
  </si>
  <si>
    <t>83-001-2.3.4.7-0863477</t>
  </si>
  <si>
    <t>Kör keresztmetszetű légcsatorna és idomaik szerelése,  tartószerkezet nélkül, horganyzott acéllemez idomok, spirálkorcolt vagy hajlítható lemezcsőhöz, NÁ 500-750 mm között, cső-, idomkapcsoló elem AIRVENT csőkapcsoló, horganyzott acéllemezből, NÁ 500 mm</t>
  </si>
  <si>
    <t>83-001-2.3.4.5-0863517</t>
  </si>
  <si>
    <t>83-001-2.3.4.4-0864455</t>
  </si>
  <si>
    <t>83-001-2.3.4.3-0863257</t>
  </si>
  <si>
    <t>83-001-2.3.3.9-0863576</t>
  </si>
  <si>
    <t>83-001-2.3.3.7-0863413</t>
  </si>
  <si>
    <t>83-001-2.3.3.5-0860428</t>
  </si>
  <si>
    <t>83-001-2.3.3.4-0864428</t>
  </si>
  <si>
    <t>83-001-2.3.3.4-0860724</t>
  </si>
  <si>
    <t>Kör keresztmetszetű légcsatorna és idomaik szerelése,  tartószerkezet nélkül, horganyzott acéllemez idomok, spirálkorcolt vagy hajlítható lemezcsőhöz, NÁ 280-450 mm között, pillangó szelep AIRVENT SMC pillangószelep, horganyzott acéllemezből, NÁ 315 mm</t>
  </si>
  <si>
    <t>83-001-2.3.3.3-0863253</t>
  </si>
  <si>
    <t>83-001-2.3.2.9-0863609</t>
  </si>
  <si>
    <t>83-001-2.3.2.9-0863569</t>
  </si>
  <si>
    <t>83-001-2.3.2.8-0863109</t>
  </si>
  <si>
    <t>83-001-2.3.2.8-0863107</t>
  </si>
  <si>
    <t>83-001-2.3.2.5-0863539</t>
  </si>
  <si>
    <t>Kör keresztmetszetű légcsatorna és idomaik szerelése,  tartószerkezet nélkül, horganyzott acéllemez idomok, spirálkorcolt vagy hajlítható lemezcsőhöz, NÁ 160-250 mm között, cső-, idomkapcsoló elem AIRVENT csőkapcsoló, horganyzott acéllemezből, NÁ 160 mm</t>
  </si>
  <si>
    <t>83-001-2.3.2.5-0863507</t>
  </si>
  <si>
    <t>83-001-2.3.2.2-0864809</t>
  </si>
  <si>
    <t>83-001-2.3.2.2-0864568</t>
  </si>
  <si>
    <t>83-001-2.3.2.2-0864559</t>
  </si>
  <si>
    <t>83-001-2.3.2.2-0825146</t>
  </si>
  <si>
    <t>83-001-2.3.2.1-0863726</t>
  </si>
  <si>
    <t>83-001-2.3.2.1-0863724</t>
  </si>
  <si>
    <t>83-001-2.3.2.1-0863713</t>
  </si>
  <si>
    <t>83-001-2.3.1.9-0863564</t>
  </si>
  <si>
    <t>83-001-2.3.1.8-0863004</t>
  </si>
  <si>
    <t>83-001-2.3.1.8-0863002</t>
  </si>
  <si>
    <t>83-001-2.3.1.1-0863706</t>
  </si>
  <si>
    <t>83-001-2.2.2-0530524</t>
  </si>
  <si>
    <t>83-001-2.2.1-0530522</t>
  </si>
  <si>
    <t>Kör keresztmetszetű légcsatorna és idomaik szerelése,  tartószerkezet nélkül, spirálkorcolt lemezcső, horganyzott acéllemezből, NÁ 500-750 mm között AIRVENT SP-AIR spirálkorcolt lemezcső, normál kivitel, horganyzott acéllemezből, v=0,8 mm, NÁ 500 mm</t>
  </si>
  <si>
    <t>83-001-2.1.4-0831047</t>
  </si>
  <si>
    <t>Kör keresztmetszetű légcsatorna és idomaik szerelése,  tartószerkezet nélkül, spirálkorcolt lemezcső, horganyzott acéllemezből, NÁ 280-450 mm között AIRVENT SP-AIR spirálkorcolt lemezcső, normál kivitel, horganyzott acéllemezből, v=0,6 mm, NÁ 315 mm</t>
  </si>
  <si>
    <t>83-001-2.1.3-0831013</t>
  </si>
  <si>
    <t>Kör keresztmetszetű légcsatorna és idomaik szerelése,  tartószerkezet nélkül, spirálkorcolt lemezcső, horganyzott acéllemezből, NÁ 160-250 mm között AIRVENT SP-AIR spirálkorcolt lemezcső, normál kivitel, horganyzott acéllemezből, v=0,6 mm, NÁ 200 mm</t>
  </si>
  <si>
    <t>83-001-2.1.2-0831009</t>
  </si>
  <si>
    <t>Kör keresztmetszetű légcsatorna és idomaik szerelése,  tartószerkezet nélkül, spirálkorcolt lemezcső, horganyzott acéllemezből, NÁ 160-250 mm között AIRVENT SP-AIR spirálkorcolt lemezcső, normál kivitel, horganyzott acéllemezből, v=0,6 mm, NÁ 160 mm</t>
  </si>
  <si>
    <t>83-001-2.1.2-0831007</t>
  </si>
  <si>
    <t>Kör keresztmetszetű légcsatorna és idomaik szerelése,  tartószerkezet nélkül, spirálkorcolt lemezcső, horganyzott acéllemezből, NÁ 63-150 mm között AIRVENT SP-AIRT spirálkorcolt lemezcső, normál kivitel, horganyzott acéllemezből, v=0,6 mm, NÁ 125 mm</t>
  </si>
  <si>
    <t>83-001-2.1.1-0831004</t>
  </si>
  <si>
    <t>83-001-1.4.1-0821405</t>
  </si>
  <si>
    <t>83-001-1.4.1-0821305</t>
  </si>
  <si>
    <t>83-001-1.4.1-0821105</t>
  </si>
  <si>
    <t>83-001-1.4.1-0821055</t>
  </si>
  <si>
    <t>Kör keresztmetszetű csatornák rögzítésetömör tégla esetén, gumis bilincs felhasználásával mechanikus rögzítésével HILTI HPS-1 8/40x70 műanyag beütőék, galv. horganyzású beütőcsavarral,  315mm - 500mm között</t>
  </si>
  <si>
    <t>88-004-1-0470000</t>
  </si>
  <si>
    <t>Körkeresztmetszetű légcsatornák függesztései tömör tégla fal esténb gumis csőbiliccsel mechanikus rögzítésével HILTI HPS-1 8/30x60 műanyag beütőék, galv. horganyzású beütőcsavarral, Csz.: 260354</t>
  </si>
  <si>
    <t>88-004-0-0400000</t>
  </si>
  <si>
    <t>Négyszög keresztmetszetű légcsatorna és idomaik szerelése,  tartószerkezet nélkül, légcsatorna idomok horganyzott acéllemezből,  (ív, könyök, kitérő, elágazó, "T", szűkítő, átmeneti,  légrács felvételére alkalmas idomok) lemezvastagság: 0,6 mm és 0,7 mm, 100-500 mm oldalhosszúság között Négyszögletes 90 fokos peremes terelőlemezes könyök, horganyzott acéllemezből, 0,7/ 400 x500 x 400 mm</t>
  </si>
  <si>
    <t>Négyszög keresztmetszetű légcsatorna és idomaik szerelése,  tartószerkezet nélkül, légcsatorna idomok horganyzott acéllemezből,  (ív, könyök, kitérő, elágazó, "T", szűkítő, átmeneti,  légrács felvételére alkalmas idomok) lemezvastagság: 0,6 mm és 0,7 mm, 100-500 mm oldalhosszúság között AIRENT négyszögletes peremes 45 fokos könyök  idom, 400x 500 mm méretben,horganyzott acéllemezből, 0,7/ 400 mm</t>
  </si>
  <si>
    <t>Négyszög keresztmetszetű légcsatorna és idomaik szerelése,  tartószerkezet nélkül, légcsatorna idomok horganyzott acéllemezből,  (ív, könyök, kitérő, elágazó, "T", szűkítő, átmeneti,  légrács felvételére alkalmas idomok) lemezvastagság: 0,6 mm és 0,7 mm, 100-500 mm oldalhosszúság között AIRVENT négyszögletes peremes "T" idom, 500x400 /300x400 mm méretben horganyzott acéllemezből, 0,7/ 400 mm</t>
  </si>
  <si>
    <t>Négyszög keresztmetszetű légcsatorna és idomaik szerelése,  tartószerkezet nélkül, légcsatorna idomok horganyzott acéllemezből,  (ív, könyök, kitérő, elágazó, "T", szűkítő, átmeneti,  légrács felvételére alkalmas idomok) lemezvastagság: 0,6 mm és 0,7 mm, 100-500 mm oldalhosszúság között AIRVENT  koncentrikus átmeneti idom, négyszög keresztmetszetről körre. Peremes 500 x 400 / D315,  l = 400 mm horganyzott acéllemezből, 0,7/ 400 mm</t>
  </si>
  <si>
    <t>Kör keresztmetszetű légcsatorna és idomaik szerelése,  tartószerkezet nélkül, hőszigetelt, kettősfalú spirálkorcolt lemezcső,  horganyzott acéllemezből, belső cső: NÁ 200-315 mm között PANOL hőszigetelt SPIKO cső, 25 mm-es THERWOOLIN szigeteléssel, belső/külső=horg./horg, NÁ 200 mm</t>
  </si>
  <si>
    <t>Kör keresztmetszetű légcsatorna és idomaik szerelése,  tartószerkezet nélkül, hőszigetelt, kettősfalú spirálkorcolt lemezcső,  horganyzott acéllemezből, belső cső: NÁ 100-150 mm között PANOL hőszigetelt SPIKO cső, 25 mm-es THERWOOLIN szigeteléssel, belső/külső=horg./horg, NÁ 125 mm</t>
  </si>
  <si>
    <t>Kör keresztmetszetű légcsatorna és idomaik szerelése,  tartószerkezet nélkül, horganyzott acéllemez idomok, spirálkorcolt vagy hajlítható lemezcsőhöz, NÁ 80-150 mm között, elágazó idom AIRVENT T-idom, préselt lecsatlakozó csonkkal, horganyzott acéllemezből, d1/d3-TPC = 125/125 mm</t>
  </si>
  <si>
    <t>Kör keresztmetszetű légcsatorna és idomaik szerelése,  tartószerkezet nélkül, horganyzott acéllemez idomok, spirálkorcolt vagy hajlítható lemezcsőhöz, NÁ 80-150 mm között, ív, könyök idom AIRVENT 90 fokos préselt könyökidom, horganyzott acéllemezből, NÁ 100 mm</t>
  </si>
  <si>
    <t>Kör keresztmetszetű légcsatorna és idomaik szerelése,  tartószerkezet nélkül, horganyzott acéllemez idomok, spirálkorcolt vagy hajlítható lemezcsőhöz, NÁ 80-150 mm között, ív, könyök idom AIRVENT 90 fokos préselt könyökidom, horganyzott acéllemezből, NÁ 125 mm</t>
  </si>
  <si>
    <t>Kör keresztmetszetű légcsatorna és idomaik szerelése,  tartószerkezet nélkül, horganyzott acéllemez idomok, spirálkorcolt vagy hajlítható lemezcsőhöz, NÁ 80-150 mm között, egyéb idomok, kiegészítő elemek (esővédő, szellőzőcsonk, kifúvó fej,  fali hüvely, deflektor, tisztító nyílás, beömlő nyílás, bilincs) AIRVENT esősapka dróthálóval, horganyzott acéllemezből, NÁ 125 mm</t>
  </si>
  <si>
    <t>Kör keresztmetszetű légcsatorna és idomaik szerelése,  tartószerkezet nélkül, horganyzott acéllemez idomok, spirálkorcolt vagy hajlítható lemezcsőhöz, NÁ 160-250 mm között, elágazó idom AIRVENT T-idom, préselt lecsatlakozó csonkkal, horganyzott acéllemezből, d1/d3-TPC = 160/125 mm</t>
  </si>
  <si>
    <t>Kör keresztmetszetű légcsatorna és idomaik szerelése,  tartószerkezet nélkül, horganyzott acéllemez idomok, spirálkorcolt vagy hajlítható lemezcsőhöz, NÁ 160-250 mm között, elágazó idom AIRVENT T-idom, préselt lecsatlakozó csonkkal, horganyzott acéllemezből, d1/d3-TPC = 200/125 mm</t>
  </si>
  <si>
    <t>Kör keresztmetszetű légcsatorna és idomaik szerelése,  tartószerkezet nélkül, horganyzott acéllemez idomok, spirálkorcolt vagy hajlítható lemezcsőhöz, NÁ 160-250 mm között, elágazó idom AIRVENT T-idom, préselt lecsatlakozó csonkkal, horganyzott acéllemezből, d1/d3-TPC = 200/160 mm</t>
  </si>
  <si>
    <t>Kör keresztmetszetű légcsatorna és idomaik szerelése,  tartószerkezet nélkül, horganyzott acéllemez idomok, spirálkorcolt vagy hajlítható lemezcsőhöz, NÁ 160-250 mm között, szűkítő idom UNIMAX SZOTFORM KSZD koncentrikus szűkítő idom, horganyzott acéllemezből, NÁ 160/125 mm</t>
  </si>
  <si>
    <t>Kör keresztmetszetű légcsatorna és idomaik szerelése,  tartószerkezet nélkül, horganyzott acéllemez idomok, spirálkorcolt vagy hajlítható lemezcsőhöz, NÁ 160-250 mm között, szűkítő idom AIRVENT C/C koncentrikus szűkítő idom, csőből - csőbe, horganyzott acéllemezből, d1/d2 =  160/ 125 mm</t>
  </si>
  <si>
    <t>Kör keresztmetszetű légcsatorna és idomaik szerelése,  tartószerkezet nélkül, horganyzott acéllemez idomok, spirálkorcolt vagy hajlítható lemezcsőhöz, NÁ 160-250 mm között, szűkítő idom AIRVENT C/C koncentrikus szűkítő idom, csőből - csőbe, horganyzott acéllemezből, d1/d2 =  200/ 125 mm</t>
  </si>
  <si>
    <t>Kör keresztmetszetű légcsatorna és idomaik szerelése,  tartószerkezet nélkül, horganyzott acéllemez idomok, spirálkorcolt vagy hajlítható lemezcsőhöz, NÁ 160-250 mm között, szűkítő idom AIRVENT I/C koncentrikus szűkítő idom, idomról - csőbe, horganyzott acéllemezből, d1/d2 =  160/ 125 mm</t>
  </si>
  <si>
    <t>Kör keresztmetszetű légcsatorna és idomaik szerelése,  tartószerkezet nélkül, horganyzott acéllemez idomok, spirálkorcolt vagy hajlítható lemezcsőhöz, NÁ 160-250 mm között, cső-, idomkapcsoló elem AIRVENT idomkapcsoló karmantyú, horganyzott acéllemezből, NÁ 200 mm</t>
  </si>
  <si>
    <t>Kör keresztmetszetű légcsatorna és idomaik szerelése,  tartószerkezet nélkül, horganyzott acéllemez idomok, spirálkorcolt vagy hajlítható lemezcsőhöz, NÁ 160-250 mm között, ív, könyök idom AIRVENT 90 fokos szeletes könyökidom, horganyzott acéllemezből, NÁ 160 mm</t>
  </si>
  <si>
    <t>Kör keresztmetszetű légcsatorna és idomaik szerelése,  tartószerkezet nélkül, horganyzott acéllemez idomok, spirálkorcolt vagy hajlítható lemezcsőhöz, NÁ 160-250 mm között, ív, könyök idom AIRVENT 90 fokos szeletes könyökidom, horganyzott acéllemezből, NÁ 200 mm</t>
  </si>
  <si>
    <t>Kör keresztmetszetű légcsatorna és idomaik szerelése,  tartószerkezet nélkül, horganyzott acéllemez idomok, spirálkorcolt vagy hajlítható lemezcsőhöz, NÁ 160-250 mm között, egyéb idomok, kiegészítő elemek (esővédő, szellőzőcsonk, kifúvó fej,  fali hüvely, deflektor, tisztító nyílás, beömlő nyílás, bilincs) AIRVENT esősapka dróthálóval, horganyzott acéllemezből, NÁ 200 mm</t>
  </si>
  <si>
    <t>Kör keresztmetszetű légcsatorna és idomaik szerelése,  tartószerkezet nélkül, horganyzott acéllemez idomok, spirálkorcolt vagy hajlítható lemezcsőhöz, NÁ 160-250 mm között, egyéb idomok, kiegészítő elemek (esővédő, szellőzőcsonk, kifúvó fej,  fali hüvely, deflektor, tisztító nyílás, beömlő nyílás, bilincs) AIRVENT betétkúpos kifúvófej, horganyzott acéllemezből, NÁ 200 mm</t>
  </si>
  <si>
    <t>Kör keresztmetszetű légcsatorna és idomaik szerelése,  tartószerkezet nélkül, horganyzott acéllemez idomok, spirálkorcolt vagy hajlítható lemezcsőhöz, NÁ 280-450 mm között, légrács felvételére alkalmas idom PANOL VF-11 légrács felvételére alkalmas idom, horganyzott acéllemezből, NÁ 315 AxB = 400x200 mm</t>
  </si>
  <si>
    <t>Kör keresztmetszetű légcsatorna és idomaik szerelése,  tartószerkezet nélkül, horganyzott acéllemez idomok, spirálkorcolt vagy hajlítható lemezcsőhöz, NÁ 280-450 mm között, légrács felvételére alkalmas idom AIRVENT légrács felvételére alkalmas idom, horganyzott acéllemezből, d1/A*B = 315/400*200 mm</t>
  </si>
  <si>
    <t>Kör keresztmetszetű légcsatorna és idomaik szerelése,  tartószerkezet nélkül, horganyzott acéllemez idomok, spirálkorcolt vagy hajlítható lemezcsőhöz, NÁ 280-450 mm között, cső-, idomkapcsoló elem PANOL VF-02 idomkapcsoló karmantyú, horganyzott acéllemezből, NÁ 315 mm</t>
  </si>
  <si>
    <t>Kör keresztmetszetű légcsatorna és idomaik szerelése,  tartószerkezet nélkül, horganyzott acéllemez idomok, spirálkorcolt vagy hajlítható lemezcsőhöz, NÁ 280-450 mm között, csővégelzáró elem AIRVENT végdugó préselt, csőbe hengerített, horganyzott acéllemezből, NÁ 315 mm</t>
  </si>
  <si>
    <t>Kör keresztmetszetű légcsatorna és idomaik szerelése,  tartószerkezet nélkül, horganyzott acéllemez idomok, spirálkorcolt vagy hajlítható lemezcsőhöz, NÁ 280-500 mm között, egyéb idomok, kiegészítő elemek (esővédő, szellőzőcsonk, kifúvó fej,  fali hüvely, deflektor, tisztító nyílás, beömlő nyílás, bilincs) AIRVENT esősapka dróthálóval, horganyzott acéllemezből, NÁ 500 mm</t>
  </si>
  <si>
    <t>Kör keresztmetszetű légcsatorna és idomaik szerelése,  tartószerkezet nélkül, horganyzott acéllemez idomok, spirálkorcolt vagy hajlítható lemezcsőhöz, NÁ 500-750 mm között, pillangó szelep AIRVENT SPT-500 24 V motoros  pillangószelep motorral, horganyzott acéllemezből, NÁ 500 mm</t>
  </si>
  <si>
    <t>Kör keresztmetszetű légcsatorna és idomaik szerelése,  tartószerkezet nélkül, horganyzott acéllemez idomok, spirálkorcolt vagy hajlítható lemezcsőhöz, NÁ 500-750 mm között, légrács felvételére alkalmas idom AIRVENT légrács felvételére alkalmas idom, horganyzott acéllemezből, d1/A*B = 500/400*200 mm</t>
  </si>
  <si>
    <t>Kör keresztmetszetű légcsatorna és idomaik szerelése,  tartószerkezet nélkül, horganyzott acéllemez idomok, spirálkorcolt vagy hajlítható lemezcsőhöz, NÁ 500-750 mm között, csővégelzáró elem AIRVENT végdugó préselt, idomra, horganyzott acéllemezből, NÁ 500 mm</t>
  </si>
  <si>
    <t>Kör keresztmetszetű légcsatorna és idomaik szerelése,  tartószerkezet nélkül, horganyzott acéllemez idomok, spirálkorcolt vagy hajlítható lemezcsőhöz, NÁ 500-750 mm között, ív, könyök idom AIRVENT 90 fokos szeletes könyökidom, horganyzott acéllemezből, NÁ 500 mm</t>
  </si>
  <si>
    <t>Kör keresztmetszetű légcsatorna és idomaik szerelése,  tartószerkezet nélkül, horganyzott acéllemez idomok, spirálkorcolt vagy hajlítható lemezcsőhöz, NÁ 500-750 mm között, ív, könyök idom AIRVENT 45 fokos szeletes könyökidom, horganyzott acéllemezből, NÁ500 mm</t>
  </si>
  <si>
    <t>Kör keresztmetszetű légcsatorna és idomaik szerelése,  tartószerkezet nélkül, horganyzott acéllemez idomok, spirálkorcolt vagy hajlítható lemezcsőhöz, NÁ 500-750 mm között, egyéb idomok, kiegészítő elemek (esővédő, szellőzőcsonk, kifúvó fej,  fali hüvely, deflektor, tisztító nyílás, beömlő nyílás, bilincs) AIRVENT 90 fokos kifúvófej, horganyzott acéllemezből, NÁ 500 mm</t>
  </si>
  <si>
    <t>Négyszög keresztmetszetű légcsatorna és idomaik szerelése,  tartószerkezet nélkül, légcsatorna horganyzott acéllemezből, lemezvastagság: 0,9 mm, 501-1000 mm oldalhosszúság között AIRVENT  lemezcső, horganyzott acéllemezből, 400 x 500 mm l = 2000 mm méretben 0,9/800 mm</t>
  </si>
  <si>
    <t>Négyszög keresztmetszetű légcsatorna és idomaik szerelése,  tartószerkezet nélkül, légcsatorna horganyzott acéllemezből, lemezvastagság: 0,9 mm, 501-1000 mm oldalhosszúság között AIRVENT lemezcső, horganyzott acéllemezből, 400 x 500mm, l = 450 mm méretben 0,9/ mm</t>
  </si>
  <si>
    <t>Négyszög keresztmetszetű légcsatorna és idomaik szerelése,  tartószerkezet nélkül, légcsatorna idomok horganyzott acéllemezből,  (ív, könyök, kitérő, elágazó, "T", szűkítő, átmeneti,  légrács felvételére alkalmas idomok) lemezvastagság: 0,6 mm és 0,7 mm, 100-500 mm oldalhosszúság között AIRVENT 500 x 400 x 500 terelőlemezes 90 fokos könyök, horganyzott acéllemezből, 0,7/  mm</t>
  </si>
  <si>
    <t>Négyszög keresztmetszetű légcsatorna és idomaik szerelése,  tartószerkezet nélkül, Átmeneti szűkítő idom szerelése horganyzott acéllemezbőlk,   Kör keeresztmetszetről négyszög keresztmetszetre  0,9 mm, 501-1000 mm oldalhosszúság között. Átmeneti idom készítése körkeeresztmetszetrő négyszögre, D 500 - 400/500 mm  l = 400 mm hosszban</t>
  </si>
  <si>
    <t>Kör keresztmetszetű légcsatorna és idomaik szerelése,  tartószerkezet nélkül, horganyzott acéllemez idomok, spirálkorcolt vagy hajlítható lemezcsőhöz, NÁ 280-500 mm között, ív, könyök idom AIRVENT 90 fokos szeletes kifuvókönyökidom, horganyzott acéllemezből, NÁ 500 mm</t>
  </si>
  <si>
    <t>Kitermelt föld elszállítása</t>
  </si>
  <si>
    <t>21-011-3.1</t>
  </si>
  <si>
    <t>Tömörítés bármely tömörítési osztályban gépi erővel, vezeték felett és mellett, tömörségi fok: 85%</t>
  </si>
  <si>
    <t>21-008-2.3.1</t>
  </si>
  <si>
    <t>Földvisszatöltés munkagödörbe vagy munkaárokba, tömörítés nélkül, réteges elterítéssel, I-IV. osztályú talajban, gépi erővel, az anyag súlypontja 10,0 m-en belül, a vezetéket (műtárgyat) környező 50 cm-en túli szelvényrészben</t>
  </si>
  <si>
    <t>21-003-11.2.1</t>
  </si>
  <si>
    <r>
      <t>Munkaárok földkiemelése közmű nélküli területen, gépi erővel, kiegészítő kézi munkával, bármely konzisztenciájú, I-IV. oszt. talajban, dúcolás nélkül, 3,0 m</t>
    </r>
    <r>
      <rPr>
        <vertAlign val="superscript"/>
        <sz val="10"/>
        <color indexed="8"/>
        <rFont val="Times New Roman CE"/>
        <family val="0"/>
      </rPr>
      <t>2</t>
    </r>
    <r>
      <rPr>
        <sz val="10"/>
        <color indexed="8"/>
        <rFont val="Times New Roman CE"/>
        <family val="0"/>
      </rPr>
      <t xml:space="preserve"> szelvényig</t>
    </r>
  </si>
  <si>
    <t>21-003-6.1.1</t>
  </si>
  <si>
    <r>
      <t>Munkaárok földkiemelése közművesített területen, kézi erővel, bármely konzisztenciájú talajban, dúcolás nélkül, 2,0 m</t>
    </r>
    <r>
      <rPr>
        <vertAlign val="superscript"/>
        <sz val="10"/>
        <color indexed="8"/>
        <rFont val="Times New Roman CE"/>
        <family val="0"/>
      </rPr>
      <t>2</t>
    </r>
    <r>
      <rPr>
        <sz val="10"/>
        <color indexed="8"/>
        <rFont val="Times New Roman CE"/>
        <family val="0"/>
      </rPr>
      <t xml:space="preserve"> szelvényig, IV. talajosztály</t>
    </r>
  </si>
  <si>
    <t>Szivárgó kút készítése, földmunkával ágyazatának készítése, osztályozott kavics kitöltéssel Osztályozott kavics, OK 4/16 TT,  Hegyeshalom</t>
  </si>
  <si>
    <t>22-003-1.1-0133012</t>
  </si>
  <si>
    <t>Öntöttvas víznyelőrács elhelyezése, cementhabarcs rögzítéssel, négyzetalakú, téglalap alakú 32/32 cm méretű Mohácsi Vasöntöde öntöttvas víznyelőrács, VNY-300 D400</t>
  </si>
  <si>
    <t>53-007-8.1.1-0410018</t>
  </si>
  <si>
    <t>Helyszínen gyártott KG -PVC Műanyag Tisztító idom aknák, aknafalcső, teleszkópcső vagy szűkítő elhelyezése, D 315 ÖV aknafedlappal felszerelve.</t>
  </si>
  <si>
    <t>53-005-32.1-0236989</t>
  </si>
  <si>
    <t>Műanyag, tokos csatornacső idom beépítése földárokba, gumigyűrűs kötéssel, külső csőátmérő: 250 mm-ig, külső csőátmérő: 200 mm REHAU AWADUKT PVC csatornacső idom, KGEA 87 fokos elágazás, DN 200/125, Csz: 171 663</t>
  </si>
  <si>
    <t>53-001-32.1.4-0237707</t>
  </si>
  <si>
    <t>Műanyag, tokos csatornacső idom beépítése földárokba, gumigyűrűs kötéssel, külső csőátmérő: 250 mm-ig, külső csőátmérő: 200 mm HANSA PLASTIK, csatorna tisztító két tokkal, KGET 200/200/200</t>
  </si>
  <si>
    <t>53-001-32.1.4-0237123</t>
  </si>
  <si>
    <t>Műanyag, tokos csatornacső idom beépítése földárokba, gumigyűrűs kötéssel, külső csőátmérő: 250 mm-ig, külső csőátmérő: 200 mm HANSA PLASTIK, csatorna tokelzáró idom, KGM 200</t>
  </si>
  <si>
    <t>53-001-32.1.4-0237104</t>
  </si>
  <si>
    <t>Műanyag, tokos csatornacső idom beépítése földárokba, gumigyűrűs kötéssel, külső csőátmérő: 250 mm-ig, külső csőátmérő: 200 mm PIPELIFE KG-PVC áttoló karmantyú KGU 200</t>
  </si>
  <si>
    <t>53-001-32.1.4-0234384</t>
  </si>
  <si>
    <t>Műanyag, tokos csatornacső idom beépítése földárokba, gumigyűrűs kötéssel, külső csőátmérő: 250 mm-ig, külső csőátmérő: 200 mm PIPELIFE KG-PVC csatorna ív idom 45 fok, KGB200X45P</t>
  </si>
  <si>
    <t>53-001-32.1.4-0234304</t>
  </si>
  <si>
    <t>Műanyag, tokos csatornacső idom beépítése földárokba, gumigyűrűs kötéssel, külső csőátmérő: 250 mm-ig, külső csőátmérő: 125 mm WAVIN csatorna áttoló karmantyú, KGU 125, CCA12</t>
  </si>
  <si>
    <t>53-001-32.1.2-0236062</t>
  </si>
  <si>
    <t>Műanyag, tokos csatornacső idom beépítése földárokba, gumigyűrűs kötéssel, külső csőátmérő: 250 mm-ig, külső csőátmérő: 125 mm WAVIN csatorna ív idom 45°, KGB 125x45°, CCI412</t>
  </si>
  <si>
    <t>53-001-32.1.2-0236022</t>
  </si>
  <si>
    <t>Műanyag, tokos csatornacső idom beépítése földárokba, gumigyűrűs kötéssel, külső csőátmérő: 250 mm-ig, külső csőátmérő: 125 mm PIPELIFE KG-PVC szűkítő idom, KGR125/110P</t>
  </si>
  <si>
    <t>53-001-32.1.2-0234361</t>
  </si>
  <si>
    <t>Műanyag, tokos csatornacső idom beépítése földárokba, gumigyűrűs kötéssel, külső csőátmérő: 250 mm-ig, külső csőátmérő: 125 mm PIPELIFE KG-PVC csatorna ágidom 45 fok, KGEA125/110X45P</t>
  </si>
  <si>
    <t>53-001-32.1.2-0234322</t>
  </si>
  <si>
    <t>Műanyag, tokos csatornacső idom beépítése földárokba, gumigyűrűs kötéssel, külső csőátmérő: 250 mm-ig, külső csőátmérő: 110 mm WAVIN KG PVC KGAM egyenes karmantyú 110, CCE11</t>
  </si>
  <si>
    <t>53-001-32.1.1-0236071</t>
  </si>
  <si>
    <t>Műanyag, tokos csatornacső idom beépítése földárokba, gumigyűrűs kötéssel, külső csőátmérő: 250 mm-ig, külső csőátmérő: 110 mm PIPELIFE KG-PVC csatorna ív idom 45 fok, KGB110X45P</t>
  </si>
  <si>
    <t>53-001-32.1.1-0234301</t>
  </si>
  <si>
    <t>53-001-31.3.1.4-0135015</t>
  </si>
  <si>
    <t>53-001-31.3.1.2-0135007</t>
  </si>
  <si>
    <t>53-001-31.3.1.1-0135003</t>
  </si>
  <si>
    <t>Egyoldalon tokos műanyag csatornacső beépítése földárokba, gumigyűrűs kötéssel, csőidomok nélkül, 3,00 m hosszú csövekből, külső csőátmérő: 250 mm-ig, külső csőátmérő: 110 mm REHAU KGEM AWADUKT PVC SN4 habosított, egyoldalon tokos műanyag csatornacső, DN 100, hossz.: 3 m, Csz: 164 468</t>
  </si>
  <si>
    <t>Egyoldalon tokos műanyag csatornacső beépítése földárokba, gumigyűrűs kötéssel, csőidomok nélkül, 3,00 m hosszú csövekből, külső csőátmérő: 250 mm-ig, külső csőátmérő: 125 mm REHAU KGEM AWADUKT PVC SN4 habosított, egyoldalon tokos műanyag csatornacső, DN 125 mm, hossz.: 3 m, Csz: 164 478</t>
  </si>
  <si>
    <t>Egyoldalon tokos műanyag csatornacső beépítése földárokba, gumigyűrűs kötéssel, csőidomok nélkül, 3,00 m hosszú csövekből, külső csőátmérő: 250 mm-ig, külső csőátmérő: 200 mm REHAU KGEM AWADUKT PVC SN4 habosított, egyoldalon tokos műanyag csatornacső, DN 200, hossz.: 3 m, Csz: 164 498</t>
  </si>
  <si>
    <t>Padló alatti illetve falba süllyeszthető bűzelzáró, padló alatti 1, 2, 3 ágú elhelyezése HL600  csaapadékvíz nyelő szűrőkosárral,  visszacsapó bűzzárral, 123x123 mm műanyag rácstartóval, 1</t>
  </si>
  <si>
    <t>82-009-21.1-0135301</t>
  </si>
  <si>
    <t xml:space="preserve">Építésközi fa lépcső elhelyezése, épülő épület megközelítése miatt </t>
  </si>
  <si>
    <t>12-021-1.1-0121603</t>
  </si>
  <si>
    <t>Ideiglenes és felvonulási költségek (kerítés, mobil WC, konténerek, ideiglenes víz és elektromos csatlakozás kiépítése)</t>
  </si>
  <si>
    <t>12-021-1.1-0121601</t>
  </si>
  <si>
    <t>15-012-6.2</t>
  </si>
  <si>
    <t>Koszorúzsaluzás, zsaluzattól függetlenül, párkány nélkül</t>
  </si>
  <si>
    <t>15-004-31.1</t>
  </si>
  <si>
    <t>Gerendazsaluzás, 20-60 cm oldalmagasság között, fa zsaluzattal, alátámasztó állvánnyal, tagozattal vagy anélkül készítve, 3 m magasságig</t>
  </si>
  <si>
    <t>15-004-21.1.1.1.1.1</t>
  </si>
  <si>
    <t>Oszlopzsaluzás, állandó keresztmetszetű, négyszögű, fa zsaluzattal, kitámasztással, 3 m magasságig, 60 cm oldalméretig</t>
  </si>
  <si>
    <t>15-003-2.1.1.1.1</t>
  </si>
  <si>
    <t>Lábazati gerenda kétoldalas zsaluzása fa zsaluzattal, max. 0,8 m magasságig</t>
  </si>
  <si>
    <t>15-001-2</t>
  </si>
  <si>
    <t>Vasalt aljzatbeton egyoldalas zsaluzása fa zsaluzattal, max. 0,15 m magasságig</t>
  </si>
  <si>
    <t>15-001-1</t>
  </si>
  <si>
    <r>
      <t>Homlokzati és belső csőállvány állítása állványcsőből mint munkaállvány, szintenkénti pallóterítéssel, korláttal, lábdeszkával, kétlábas, 0,60-0,90 m padlószélességgel, munkapadló távolság 2,00 m, 2,00 kN/m</t>
    </r>
    <r>
      <rPr>
        <vertAlign val="superscript"/>
        <sz val="10"/>
        <color indexed="8"/>
        <rFont val="Times New Roman CE"/>
        <family val="0"/>
      </rPr>
      <t>2</t>
    </r>
    <r>
      <rPr>
        <sz val="10"/>
        <color indexed="8"/>
        <rFont val="Times New Roman CE"/>
        <family val="0"/>
      </rPr>
      <t xml:space="preserve"> terhelhetőséggel, állványépítés MSZ és alkalmazástechnikai kézikönyv szerint, 6,01-12,00 m munkapadló magasság között</t>
    </r>
  </si>
  <si>
    <t>21-011-7.2-0120601</t>
  </si>
  <si>
    <t>Zúzottkő eltolása, deponálása helyszínen</t>
  </si>
  <si>
    <t>21-011-2.1.3</t>
  </si>
  <si>
    <t>Fejtett föld felrakása szállítóeszközre, géppel és elszállítása lerakóhelyre talajosztály V-VII.</t>
  </si>
  <si>
    <t>21-011-1.2.2</t>
  </si>
  <si>
    <t>Földvisszatöltés munkagödörbe vagy munkaárokba, tömörítéssel együtt, réteges elterítéssel, 50 %-ban kaviccsal keverve I-IV. osztályú talajban, kézi erővel, az anyag súlypontja karoláson belül, a vezeték (műtárgy) felett és mellett 50 cm vastagságig</t>
  </si>
  <si>
    <t>Humuszos termőréteg, termőföld leszedése, terítése gépi erővel, 18%-os terephajlásig, bármilyen talajban és szállító gépre rakása</t>
  </si>
  <si>
    <t>21-002-1.2</t>
  </si>
  <si>
    <t>Egyes fák kitermelése tuskóirtással, legallyazással és darabolással, kézi szerszámokkal, III. oszt. talajban, törzsátmérő: 21-40 cm között</t>
  </si>
  <si>
    <t>21-001-1.2.2</t>
  </si>
  <si>
    <t>Egyes fák kitermelése tuskóirtással, legallyazással és darabolással, kézi szerszámokkal, III. oszt. talajban, törzsátmérő: 10-20 cm között</t>
  </si>
  <si>
    <t>21-001-1.2.1</t>
  </si>
  <si>
    <t>Feltöltések alap- és lábazati falak közé és alagsori vagy alá nem pincézett földszinti padozatok alá, az anyag szétterítésével, mozgatásával, kézi döngöléssel, osztályozatlan kavicsból Természetes szemmegoszlású homokos kavics, THK 0/24 QTT, KŐKA, Alsózsolca</t>
  </si>
  <si>
    <r>
      <t>Vasalt aljzatbeton készítése szivattyús technológiával, 12-15 cm vastagságban C20/25 - X0v(H) képlékeny kavicsbeton keverék CEM 32,5 pc. D</t>
    </r>
    <r>
      <rPr>
        <vertAlign val="subscript"/>
        <sz val="10"/>
        <color indexed="8"/>
        <rFont val="Times New Roman CE"/>
        <family val="0"/>
      </rPr>
      <t>max</t>
    </r>
    <r>
      <rPr>
        <sz val="10"/>
        <color indexed="8"/>
        <rFont val="Times New Roman CE"/>
        <family val="0"/>
      </rPr>
      <t xml:space="preserve"> = 16 mm, m = 6,6 finomsági modulussal</t>
    </r>
  </si>
  <si>
    <t>23-003-2-0232210</t>
  </si>
  <si>
    <r>
      <t>Vasbeton sáv-, talp- lemezalap készítése szivattyús technológiával, .....minőségű betonból C16/20 - X0v(H) képlékeny kavicsbeton keverék CEM 32,5 pc. D</t>
    </r>
    <r>
      <rPr>
        <vertAlign val="subscript"/>
        <sz val="10"/>
        <color indexed="8"/>
        <rFont val="Times New Roman CE"/>
        <family val="0"/>
      </rPr>
      <t>max</t>
    </r>
    <r>
      <rPr>
        <sz val="10"/>
        <color indexed="8"/>
        <rFont val="Times New Roman CE"/>
        <family val="0"/>
      </rPr>
      <t xml:space="preserve"> = 16 mm, m = 6,6 finomsági modulussal</t>
    </r>
  </si>
  <si>
    <t>23-003-2-0222210</t>
  </si>
  <si>
    <t>31-030-11.2.1.2-0121110</t>
  </si>
  <si>
    <t>31-030-11.2.1.1-0121110</t>
  </si>
  <si>
    <t>31-021-2.3.2-0232510</t>
  </si>
  <si>
    <t>31-021-1.3.3-0232110</t>
  </si>
  <si>
    <t>31-021-1.3.3-0231110</t>
  </si>
  <si>
    <t>31-011-21.2.2.3-0230130</t>
  </si>
  <si>
    <t>t</t>
  </si>
  <si>
    <t>Hegesztett betonacél háló szerelése tartószerkezetbe FERALPI Sp8K1515 építési síkháló; 5,00 x 2,15 m; 150 x 150 mm osztással Ø 8,00 / 8,00 BHB55.50</t>
  </si>
  <si>
    <t>31-001-2-0452004</t>
  </si>
  <si>
    <t>Hegesztett betonacél háló szerelése tartószerkezetbe FERALPI Sp6K1515 építési síkháló; 5,00 x 2,15 m; 150 x 150 mm osztással Ø 6,00 / 6,00 BHB55.50</t>
  </si>
  <si>
    <t>31-001-2-0452003</t>
  </si>
  <si>
    <t>Betonacél helyszíni szerelése  függőleges vagy vízszintes tartószerkezetbe, bordás betonacélból, 12-20 mm átmérő között FERALPI bordás betonacél, 12 m-es szálban, B500B  20 mm</t>
  </si>
  <si>
    <t>31-001-1.2.2-0221025</t>
  </si>
  <si>
    <t>Betonacél helyszíni szerelése  függőleges vagy vízszintes tartószerkezetbe, bordás betonacélból, 12-20 mm átmérő között Bordás betonacél, szálban, B60.50  16 mm</t>
  </si>
  <si>
    <t>31-001-1.2.2-0220668</t>
  </si>
  <si>
    <t>Betonacél helyszíni szerelése  függőleges vagy vízszintes tartószerkezetbe, bordás betonacélból, 12-20 mm átmérő között Bordás betonacél, szálban, B60.50  14 mm</t>
  </si>
  <si>
    <t>31-001-1.2.2-0220648</t>
  </si>
  <si>
    <t>Betonacél helyszíni szerelése  függőleges vagy vízszintes tartószerkezetbe, bordás betonacélból, 12-20 mm átmérő között Bordás betonacél, szálban, B 60.50  12 mm</t>
  </si>
  <si>
    <t>31-001-1.2.2-0220621</t>
  </si>
  <si>
    <t>Betonacél helyszíni szerelése  függőleges vagy vízszintes tartószerkezetbe, bordás betonacélból, 4-10 mm átmérő között FERALPI hidegen húzott bordás betonacél, 6 m-es szálban, BHB55.50  10 mm</t>
  </si>
  <si>
    <t>31-001-1.2.1-0220956</t>
  </si>
  <si>
    <t>Betonacél helyszíni szerelése  függőleges vagy vízszintes tartószerkezetbe, bordás betonacélból, 4-10 mm átmérő között FERALPI hidegen húzott bordás betonacél, 6 m-es szálban, BHB55.50  8 mm</t>
  </si>
  <si>
    <t>31-001-1.2.1-0220955</t>
  </si>
  <si>
    <t>Oszlop, pillér készítése, vasbetonból, téglalap vagy íves keresztmetszettel, 1:4 arányig,  X0v(H), XC1, XC2, XC3, XF2, XF3, XF4, XC2-XD2-XF1, XC3-XD2-XF1 környezeti osztályú, kissé képlékeny vagy képlékeny konzisztenciájú betonból, betonszivattyús technológiával, vibrátoros tömörítéssel C20/25 - XC1 kissé képlékeny kavicsbeton keverék CEM 52,5 pc. Dmax = 16 mm, m = 5,7 finomsági modulussal</t>
  </si>
  <si>
    <r>
      <t>Vasbeton gerenda készítése, koszorúk alatt X0v(H), XC1, XC2, XC3 környezeti osztályú,  kissé képlékeny vagy képlékeny konzisztenciájú betonból, betonszivattyús technológiával, vibrátoros tömörítéssel, 750 cm</t>
    </r>
    <r>
      <rPr>
        <vertAlign val="superscript"/>
        <sz val="10"/>
        <color indexed="8"/>
        <rFont val="Times New Roman CE"/>
        <family val="0"/>
      </rPr>
      <t>2</t>
    </r>
    <r>
      <rPr>
        <sz val="10"/>
        <color indexed="8"/>
        <rFont val="Times New Roman CE"/>
        <family val="0"/>
      </rPr>
      <t xml:space="preserve"> keresztmetszet felett C20/25 - XC1 kissé képlékeny kavicsbeton keverék CEM 42,5 pc. Dmax = 16 mm, m = 6,5 finomsági modulussal</t>
    </r>
  </si>
  <si>
    <r>
      <t>Vasbeton gerenda készítése,  X0v(H), XC1, XC2, XC3 környezeti osztályú,  kissé képlékeny vagy képlékeny konzisztenciájú betonból, betonszivattyús technológiával, vibrátoros tömörítéssel, 750 cm</t>
    </r>
    <r>
      <rPr>
        <vertAlign val="superscript"/>
        <sz val="10"/>
        <color indexed="8"/>
        <rFont val="Times New Roman CE"/>
        <family val="0"/>
      </rPr>
      <t>2</t>
    </r>
    <r>
      <rPr>
        <sz val="10"/>
        <color indexed="8"/>
        <rFont val="Times New Roman CE"/>
        <family val="0"/>
      </rPr>
      <t xml:space="preserve"> keresztmetszet felett C20/25 - XC1 kissé képlékeny kavicsbeton keverék CEM 32,5 pc. Dmax = 16 mm, m = 6,6 finomsági modulussal</t>
    </r>
  </si>
  <si>
    <r>
      <t>Vasbeton koszorú készítése, X0v(H), XC1, XC2, XC3 környezeti osztályú, kissé képlékeny vagy képlékeny konzisztenciájú betonból, betonszivattyús technológiával, vibrátoros tömörítéssel, 400 cm</t>
    </r>
    <r>
      <rPr>
        <vertAlign val="superscript"/>
        <sz val="10"/>
        <color indexed="8"/>
        <rFont val="Times New Roman CE"/>
        <family val="0"/>
      </rPr>
      <t>2</t>
    </r>
    <r>
      <rPr>
        <sz val="10"/>
        <color indexed="8"/>
        <rFont val="Times New Roman CE"/>
        <family val="0"/>
      </rPr>
      <t xml:space="preserve"> keresztmetszet felett C20/25 - XC1 képlékeny kavicsbeton keverék CEM 32,5 pc. Dmax = 24 mm, m = 7,1 finomsági modulussal</t>
    </r>
  </si>
  <si>
    <t>Beton aljzat készítése helyszínen kevert betonból, kisgépes, betonszivattyú továbbítással és kézi bedolgozással, merev aljzatra, tartószerkezetre léccel lehúzva, kavicsbetonból, C 8/10 - C 20/25 kissé képlékeny konzisztenciájú betonból, 6 cm vastagságig C20/25 - X0b(H) kissé képlékeny kavicsbeton keverék CEM 42,5 pc. Dmax = 16 mm, m = 6,4 finomsági modulussal</t>
  </si>
  <si>
    <t>Beton aljzat készítése helyszínen kevert betonból, kisgépes, betonszivattyú továbbítással és kézi bedolgozással, merev aljzatra, tartószerkezetre léccel lehúzva, kavicsbetonból, C 8/10 - C 20/25 kissé képlékeny konzisztenciájú betonból, 6 cm vastagság felett C20/25 - X0b(H) kissé képlékeny kavicsbeton keverék CEM 42,5 pc. Dmax = 16 mm, m = 6,4 finomsági modulussal</t>
  </si>
  <si>
    <t>32-005-2.1.4.1-0531264</t>
  </si>
  <si>
    <t>32-002-1.1.1-0120016</t>
  </si>
  <si>
    <t>32-002-1.1.1-0120013</t>
  </si>
  <si>
    <t>32-002-1.1.1-0120012</t>
  </si>
  <si>
    <t>32-002-1.1.1-0120011</t>
  </si>
  <si>
    <t>32-002-1.1.1-0120010</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</si>
  <si>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1,00 m</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</si>
  <si>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1,25 m</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</si>
  <si>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1,50 m</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</si>
  <si>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1,75 m</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</si>
  <si>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2,50 m</t>
  </si>
  <si>
    <t>Előregyártott feszített vagy normál vasalású födémpallós födém kialakítása 50 cm vastagságig, vízszintes síkban, 5,01-10,0 t/db tömeg között, LÜF típusú LEIER üreges előfeszített födémpallókból  LÜF 32-2 H=6,70 m - 12,24 m között, elemek közti rész kibetonozásával, gépszeti födémáttörések kialakításával, elemek magasságban egymáshoz való feszítésével, sík alsó és felső felülettel</t>
  </si>
  <si>
    <t>33-012-1.2.1.1.1.1-1110671</t>
  </si>
  <si>
    <t>33-011-1.1.2.2.1.1.1-2132105</t>
  </si>
  <si>
    <t>33-001-1.3.1.1.1.1-0200105</t>
  </si>
  <si>
    <t>33-001-1.1.2.5.1.2.1-0128101</t>
  </si>
  <si>
    <t>33-001-1.1.2.3.1.2.1-0127465</t>
  </si>
  <si>
    <t>33-001-1.1.2.2.1.1.1-0127475</t>
  </si>
  <si>
    <t>33-001-1.1.2.1.1.1.1-0127477</t>
  </si>
  <si>
    <t>Teherhordó és kitöltő falazat bontása, égetett agyag-kerámia termékekből, falazóblokkból, Gázóra fogadó fal bontása, helyén a térkő burkolat kipótlásával együtt</t>
  </si>
  <si>
    <t>33-000-1.1.2.1.2</t>
  </si>
  <si>
    <t>Teherhordó és kitöltő falazat bontása, égetett agyag-kerámia termékekből, falazóblokkból, bármilyen falvastagsággal, falazó, cementes mészhabarcsból</t>
  </si>
  <si>
    <t>33-000-1.1.2.1.1</t>
  </si>
  <si>
    <t>Teherhordó és kitöltő falazat készítése, égetett agyag-kerámia termékekből, nútféderes elemekből, 200 mm falvastagságban, 200x500x238 mm-es méretű kézi falazóblokkból, falazó, cementes mészhabarcsba falazva POROTHERM 20 N+F nútféderes kézi falazóblokk, 200x500x238 mm, M 1 (Hf10-mc) falazó, cementes mészhabarcs</t>
  </si>
  <si>
    <t>Teherhordó és kitöltő falazat készítése, égetett agyag-kerámia termékekből, nútféderes elemekből, 250 mm falvastagságban, 250x375x238 mm-es méretű kézi falazóblokkból, falazó, cementes mészhabarcsba falazva POROTHERM 25 N+F nútféderes kézi falazóblokk, 250x375x238 mm, M 1 (Hf10-mc) falazó, cementes mészhabarcs</t>
  </si>
  <si>
    <t>Teherhordó és kitöltő falazat készítése, égetett agyag-kerámia termékekből, nútféderes elemekből, 300 mm falvastagságban, 300x250x240 vagy 300×250×238 mm-es méretű kézi falazóblokkból, falazó, cementes mészhabarcsba falazva POROTHERM 30 N+F nútféderes kézi falazóblokk, 300x250x238 mm, M 1 (Hf10-mc) falazó, cementes mészhabarcs</t>
  </si>
  <si>
    <t>Teherhordó és kitöltő falazat készítése, égetett agyag-kerámia termékekből, nútféderes elemekből, 440 vagy 435 mm falvastagságban, 440x240x240 vagy 440x250x238 vagy 435×250×238 mm-es méretű kézi falazóblokkból, falazó, cementes mészhabarcsba falazva BAKONYTHERM 44 N+F külső teherhordó fal, 435x250x238 mm, I.o., Cikkszám: TÉG35 M 1 (Hf10-mc) falazó, cementes mészhabarcs</t>
  </si>
  <si>
    <t>Teherhordó és kitöltő falazat készítése, beton, könnyűbeton falazóblokk vagy zsaluzóelem termékekből, 150 mm falvastagságban, 150x500x250 mm-es méretű beton zsaluzóelemből, kitöltő betonnal, betonacél beépítéssel ZS 15-ös zsaluzóelem, 150/500/250 mm, C16/20-16/kissé képlékeny kavicsbeton, B 38.24:8 mm átmérőjű betonacél</t>
  </si>
  <si>
    <t>Válaszfal építése, égetett agyag-kerámia termékekből, nútféderes elemekből, 120 mm falvastagságban, 500x238x120 mm-es méretű válaszfallapból, falazó, cementes mészhabarcsba falazva POROTHERM 12 N+F válaszfallap, 500x238x120 mm, M 1 (Hf10-mc) falazó, cementes mészhabarcs</t>
  </si>
  <si>
    <t>Előfalazatok, belsőépítészeti vagy épületgépészeti takarások készítése, pórusbeton termékekből, normál elemekből, 50 mm falvastagságban, 600×200×50 mm-es elemekkel, hagyományos falazóhabarcsba falazva (fugavastagság 10 mm) Ytong Pef-5 jelű, 600x200x50 mm  méretű elemekből, M 2,5 (Hf30-cm) falazó, meszes cementhabarcsba</t>
  </si>
  <si>
    <t>Eresz dobozolása 20 mm -es OSB lappal, léc tartóvázzal</t>
  </si>
  <si>
    <t>35-006-7.2</t>
  </si>
  <si>
    <t>Tetőlécezés tetőfelület ellenlécezésének elkészítése</t>
  </si>
  <si>
    <t>35-003-1.6</t>
  </si>
  <si>
    <t>Tetőlécezés betoncserép alá, 5/4-es lécből BRAMAC tetőléc 2-6,5 m hosszú 30/32x48/50 mm</t>
  </si>
  <si>
    <t>35-003-1.5-0410051</t>
  </si>
  <si>
    <t>35-002-4.1-0994064</t>
  </si>
  <si>
    <r>
      <t>Fa tetőszerkezetek bármely rendszerben faragott (fűrészelt) fából, 0,061-0,070 m</t>
    </r>
    <r>
      <rPr>
        <vertAlign val="superscript"/>
        <sz val="10"/>
        <color indexed="8"/>
        <rFont val="Times New Roman CE"/>
        <family val="0"/>
      </rPr>
      <t>3</t>
    </r>
    <r>
      <rPr>
        <sz val="10"/>
        <color indexed="8"/>
        <rFont val="Times New Roman CE"/>
        <family val="0"/>
      </rPr>
      <t>/m</t>
    </r>
    <r>
      <rPr>
        <vertAlign val="superscript"/>
        <sz val="10"/>
        <color indexed="8"/>
        <rFont val="Times New Roman CE"/>
        <family val="0"/>
      </rPr>
      <t>2</t>
    </r>
    <r>
      <rPr>
        <sz val="10"/>
        <color indexed="8"/>
        <rFont val="Times New Roman CE"/>
        <family val="0"/>
      </rPr>
      <t xml:space="preserve"> bedolgozott famennyiség között Fűrészelt gerenda 150x200-300x300 mm 3-6.5 m I.o.</t>
    </r>
  </si>
  <si>
    <t>35-001-1.8-0680041</t>
  </si>
  <si>
    <t>Páraáteresztő, vízzáró alátétfólia, alátétfedés, vagy alátétszigetelés terítése 15 cm-es átfedéssel (ellenléc külön tételben számolandó) öntapadó ragasztócsíkkal rögzítve TERRÁN MediFol TOP 270 páraáteresztő alátétfedés öntapadó  ragasztócsíkkal, 270 g/m2, sd=0,02 m</t>
  </si>
  <si>
    <t>Vakolatok pótlása, keskenyvakolatok pótlása oldalfalon, 11-20 cm szélesség között</t>
  </si>
  <si>
    <t>36-090-2.1.2</t>
  </si>
  <si>
    <t>36-005-21.2.4.2-0415262</t>
  </si>
  <si>
    <t>Oldalfalvakolat készítése, tornaszobában egy falon Mapei Planitop HDM  + G 120 háló alkalmazásával</t>
  </si>
  <si>
    <t>36-003-1.2.1.1.1-0414717</t>
  </si>
  <si>
    <t>36-001-1.1.1-0550040</t>
  </si>
  <si>
    <t>Sima oldalfalvakolat készítése kézi felhordással, belső, vakoló cementes mészhabarccsal, felület előkészítés, durva vakolás és simítás téglafelületen, 1,5- 2 cm vastagságban Hvb8-mc, belső, vakoló cementes mészhabarccsal és Hs60-cm, felületképző (simító), meszes cementhabarccsal</t>
  </si>
  <si>
    <t>Vékonyvakolatok, színvakolatok felhordása alapozott, előkészített felületre, vödrös kiszerelésű anyagból, szilikát vékonyvakolat készítése, egy rétegben, 1,5-2,5 mm-es szemcsemérettel Baumit SilikatTop (Baumit Szilikát) vakolat, kapart 1,5 mm, 5, 4, 3 színcsoport</t>
  </si>
  <si>
    <r>
      <t>Szabadon álló előtétfal készítése, üveggyapot szigetelőanyag kitöltéssel, 1 rtg. gipszkarton borítással, 75 mm széles profilvázra szerelve RIGIPS 1 rtg. RF 15 tűzgátló gipszkarton + 50 mm szigetelőanyag (11 kg/m</t>
    </r>
    <r>
      <rPr>
        <vertAlign val="superscript"/>
        <sz val="10"/>
        <color indexed="8"/>
        <rFont val="Times New Roman CE"/>
        <family val="0"/>
      </rPr>
      <t>3</t>
    </r>
    <r>
      <rPr>
        <sz val="10"/>
        <color indexed="8"/>
        <rFont val="Times New Roman CE"/>
        <family val="0"/>
      </rPr>
      <t>), Th=0,5 óra</t>
    </r>
  </si>
  <si>
    <t>39-005-2.1.2-0120032</t>
  </si>
  <si>
    <t>39-003-1.2.2.1.2-2120013</t>
  </si>
  <si>
    <r>
      <t>Szerelt gipszkarton álmennyezet fém vázszerkezetre (duplasoros), választható függesztéssel, csavarfejek és illesztések alapglettelve (Q2 minőségben),  nem látszó bordázattal, 40 cm bordatávolsággal (CD60/27), 10 m</t>
    </r>
    <r>
      <rPr>
        <vertAlign val="superscript"/>
        <sz val="10"/>
        <color indexed="8"/>
        <rFont val="Times New Roman CE"/>
        <family val="0"/>
      </rPr>
      <t>2</t>
    </r>
    <r>
      <rPr>
        <sz val="10"/>
        <color indexed="8"/>
        <rFont val="Times New Roman CE"/>
        <family val="0"/>
      </rPr>
      <t xml:space="preserve"> összefüggő felület felett, 1 rtg. normál 15 mm vtg. gipszkarton borítással RIGIPS normál építőlemez RB 15 mm, direkt függesztővel</t>
    </r>
  </si>
  <si>
    <r>
      <t>Egyszeres betoncserépfedésnél hófogócserép vagy fém hófogó elhelyezése a teljes tetőfelületen, hótehertől függően 1,4 db - 2,5 db/m</t>
    </r>
    <r>
      <rPr>
        <vertAlign val="superscript"/>
        <sz val="10"/>
        <color indexed="8"/>
        <rFont val="Times New Roman CE"/>
        <family val="0"/>
      </rPr>
      <t>2</t>
    </r>
    <r>
      <rPr>
        <sz val="10"/>
        <color indexed="8"/>
        <rFont val="Times New Roman CE"/>
        <family val="0"/>
      </rPr>
      <t xml:space="preserve"> TERRÁN fém hófogó, 34x380 mm, bordó, tégla, fekete, barna</t>
    </r>
  </si>
  <si>
    <t>41-004-19.25-0994056</t>
  </si>
  <si>
    <t>Egyszeres betoncserépfedésnél taréjgerinc készítése sík betoncserépfedésnél, kúpcseréppel,  és taréjgerinc szalaggal * TERRÁN Zenit Resistor kúpcserép, carbon, grafit</t>
  </si>
  <si>
    <t>41-004-19.3.2-0134162</t>
  </si>
  <si>
    <t>Egyszeres fedés oldalhornyos betoncserepekkel, sík felületű, 45° tetőhajlásszögig TERRÁN Zenit Resistor alapcserép, carbon, grafit</t>
  </si>
  <si>
    <t>41-004-1.5.1-0134161</t>
  </si>
  <si>
    <t>Grabosport Extreme-sportburkolat fektetése szabványos, kiegyenlített aljzatra min. 8 mm vastag, lábazattal</t>
  </si>
  <si>
    <t>42-042-12.1-0314505</t>
  </si>
  <si>
    <t>PVC burkolat fektetése kiegyenlített aljzatra, homogén PVC-lemezből, lábazati kísérővel együtt (ragasztó anyag külön tételben kiírva) Tarkett IQ Optima homogén PVC burkolat, PUR felületnemesítés, 2 mm vtg., 2 m x 25 m, 30 szín</t>
  </si>
  <si>
    <t>42-042-11.3-0312004</t>
  </si>
  <si>
    <t>Újonnan készült aljzat kiegyenlítése rugalmas burkolat alá,  (igénybevételnek megfelelően) szabványos cementesztrich és betonpadló felület előkészítése, 3 mm vastagságig MAPEI önterülő aljzatkiegyenlítő, szürke + alapozó</t>
  </si>
  <si>
    <t>42-041-1.1.1-0313031</t>
  </si>
  <si>
    <t>42-022-1.1.1.2.1.2-0314061</t>
  </si>
  <si>
    <t>42-012-1.1.1.2.1.1-0314061</t>
  </si>
  <si>
    <t>Fal-, pillér-, oszlopburkolat készítése beltérben, tégla, beton, vakolt alapfelületen, gres, kőporcelán lappal, kötésben vagy hálósan, 3-5 mm vtg. ragasztóba rakva, 1-10 mm fugaszélességgel, 20x20 - 40x40 cm közötti lapmérettel MUREXIN KGX 45 Univerzál flexibilis ragasztóhabarcs, C2TE MUREXIN FM 60 fugázó, fehér CG2</t>
  </si>
  <si>
    <t>Padlóburkolat készítése (meglévő épület burkolataihoz igazodó), beltérben, tégla, beton, vakolt alapfelületen, lábazati kísérővel együtt gres, kőporcelán lappal, kötésben vagy hálósan, 3-5 mm vtg. ragasztóba rakva, 1-10 mm fugaszélességgel, 45x45 - 60x60  cm közötti lapmérettel MUREXIN KGX 45 Univerzál flexibilis ragasztóhabarcs, C2TE MUREXIN FM 60 fugázó, fehér CG2</t>
  </si>
  <si>
    <t>Tetőkibúvó szerelése keményhéjalású tetőn Tetőkibúvó RAL 7011 színben</t>
  </si>
  <si>
    <t>43-004-1.1-0113810</t>
  </si>
  <si>
    <t>43-003-10.1.2.2-0993254</t>
  </si>
  <si>
    <t>43-003-10.1.2.1-0993276</t>
  </si>
  <si>
    <t>43-003-7.1.2.2-0993257</t>
  </si>
  <si>
    <t>43-003-5.1.2.3-0993276</t>
  </si>
  <si>
    <t>Falszegély szerelése keményhéjalású tetőhöz, színes műanyagbevonatú horganyzott acéllemezből, 40 cm kiterített szélességgel LINDAB Seamline FOP szegély tűzihorganyzott acél + Classic bevonat, standard színben, 0,5 mm vtg., kiterített szélesség: 351-400 mm</t>
  </si>
  <si>
    <t>43-003-4.1.2.2-0993249</t>
  </si>
  <si>
    <t>43-003-1.1.2.1-0993245</t>
  </si>
  <si>
    <t>Attikacsatorna szerelése, színes műanyag bevonatú horganyzott acéllemezből, 120 cm kiterített szélességgel LINDAB Seamline FOP szegély tűzihorganyzott acél + Classic bevonat, standard színben, 0,6 mm vtg., kiterített szélesség: 1151-1200 mm</t>
  </si>
  <si>
    <t>43-002-21.2.4-0993290</t>
  </si>
  <si>
    <t>Lefolyócső szerelése kör keresztmetszettel, bármilyen kiterített szélességgel, színes műanyagbevonatú horganyzott acéllemezből LINDAB Rainline SRÖR 120 körszelvényű lefolyócső egyik végén szűkítve, horganyzott acél + Elite bevonat, standard színben</t>
  </si>
  <si>
    <t>43-002-11.2-0144015</t>
  </si>
  <si>
    <t>Függőereszcsatorna szerelése, félkörszelvényű, bármilyen kiterített szélességben, színes műanyagbevonatú horganyzott acéllemezből LINDAB Rainline R 150 félkörszelvényű függő ereszcsatorna, horganyzott acél + Elite bevonat, standard színben</t>
  </si>
  <si>
    <t>43-002-1.2-0144003</t>
  </si>
  <si>
    <t>Szegélyek, párkány könyöklő bontása, 100 cm kiterített szélességig, oromszegély</t>
  </si>
  <si>
    <t>43-000-7</t>
  </si>
  <si>
    <t>Ereszszegély szerelése (cseppentő lemez) keményhéjalású tetőhöz, színes műanyagbevonatú horganyzott acéllemezből, 40 cm kiterített szélességig LINDAB Seamline FOP szegély tűzihorganyzott acél + Classic bevonat, standard színben, 0,5 mm vtg., kiterített szélesség: 151-200 mm</t>
  </si>
  <si>
    <t>Kéményszegély szerelése keményhéjalású tetőhöz, színes műanyagbevonatú horganyzott acéllemezből, 50 cm kiterített szélességgel LINDAB Seamline FOP szegély tűzihorganyzott acél + Classic bevonat, standard színben, 0,6 mm vtg., kiterített szélesség: 451-500 mm</t>
  </si>
  <si>
    <t>Hajlatbádogozás korcolt kivitelben, kiselemes vagy táblás tetőfedő rendszerhez, egyenes kivitelben, színes műanyagbevonatú horganyzott acéllemezből, 66-80 cm kiterített szélességgel LINDAB Seamline FOP szegély tűzihorganyzott acél + Classic bevonat, standard színben, 0,5 mm vtg., kiterített szélesség: 751-800 mm</t>
  </si>
  <si>
    <t>Kétvízorros falfedés, egyenesvonalú kivitelben, színes műanyagbevonatú horganyzott acéllemezből, 50 cm kiterített szélességig LINDAB Seamline FOP szegély tűzihorganyzott acél + Classic bevonat, standard színben, 0,6 mm vtg., kiterített szélesség: 451-500 mm</t>
  </si>
  <si>
    <t>Kétvízorros falfedés, egyenesvonalú kivitelben, színes műanyagbevonatú horganyzott acéllemezből, 51-100 cm kiterített szélességig LINDAB Seamline FOP szegély tűzihorganyzott acél + Classic bevonat, standard színben, 0,5 mm vtg., kiterített szélesség: 601-650 mm</t>
  </si>
  <si>
    <t>45-000-1.1.3</t>
  </si>
  <si>
    <r>
      <t>Fém nyílászáró szerkezetek bontása, ajtó, ablak, kapu, 2,01 m</t>
    </r>
    <r>
      <rPr>
        <vertAlign val="superscript"/>
        <sz val="10"/>
        <color indexed="8"/>
        <rFont val="Times New Roman CE"/>
        <family val="0"/>
      </rPr>
      <t>2</t>
    </r>
    <r>
      <rPr>
        <sz val="10"/>
        <color indexed="8"/>
        <rFont val="Times New Roman CE"/>
        <family val="0"/>
      </rPr>
      <t xml:space="preserve"> felület felett</t>
    </r>
  </si>
  <si>
    <t>45-001-1.1.4.1-0134024</t>
  </si>
  <si>
    <t>45-001-1.1.4.1-0134026</t>
  </si>
  <si>
    <t>45-001-1.1.4.1-0134028</t>
  </si>
  <si>
    <t>45-001-1.1.4.1-0134667</t>
  </si>
  <si>
    <t>45-001-1.1.4.1-0134672</t>
  </si>
  <si>
    <t>45-001-1.1.4.1-0134673</t>
  </si>
  <si>
    <t>45-001-2.1.1-0134086</t>
  </si>
  <si>
    <t>45-001-2.1.1-0134088</t>
  </si>
  <si>
    <t>45-001-2.1.1-0134089</t>
  </si>
  <si>
    <t>45-001-2.1.1-0134091</t>
  </si>
  <si>
    <t>45-001-2.1.1-0134706</t>
  </si>
  <si>
    <t>45-001-2.1.2-0134106</t>
  </si>
  <si>
    <t>45-001-2.1.2-0134107</t>
  </si>
  <si>
    <t>45-001-11.5.2.2-0134425</t>
  </si>
  <si>
    <t>45-002-2.2-0131412</t>
  </si>
  <si>
    <t>45-002-2.2-0131417</t>
  </si>
  <si>
    <t>Hőhídmentes alumínium ablak, külső Lindab RAL 7011 párkányelemmel, belső fehér műanyag könyöklővel, 3 rtg. hőszigetelő üvegezéssel, nyíló-bukó vasalattal, hőhídmentes, alumínium nyíló-bukó ablak, méret: 2800x1800 mm konsz.:11.</t>
  </si>
  <si>
    <t>45-002-2.2-0131418</t>
  </si>
  <si>
    <t>Hőhídmentes alumínium ablak, külső Lindab RAL 7011 párkányelemmel, belső fehér műanyag könyöklővel, 3 rtg. hőszigetelő üvegezéssel, nyíló-bukó vasalattal, hőhídmentes, alumínium nyíló-bukó ablak, méret: 1800x1800 mm; konsz.:10.</t>
  </si>
  <si>
    <t>45-002-2.2-0131419</t>
  </si>
  <si>
    <t>45-002-2.2-0131420</t>
  </si>
  <si>
    <t>45-002-2.4-0131371</t>
  </si>
  <si>
    <t>Hőhídmentes alumínium ablak, külső Lindab RAL 7011 párkányelemmel, belső fehér műanyag könyöklővel, 3 rtg. hőszigetelő üvegezéssel, Tűzgázló ablak A1 REI 120 hőhídmentes, alumínium fix, méret: 600x1800 mm; konsz.: 14.</t>
  </si>
  <si>
    <t>45-002-2.4-0131372</t>
  </si>
  <si>
    <t>Hőhídmentes alumínium ablak, külső Lindab RAL 7011 párkányelemmel, belső fehér műanyag könyöklővel, 3 rtg. hőszigetelő üvegezéssel, Tűzgázló ablak A1 REI 120 hőhídmentes, alumínium fix, méret: 1800x1800 mm; konsz.: 15.</t>
  </si>
  <si>
    <t>45-005-1.3-0180104</t>
  </si>
  <si>
    <t>Fix külső szúnyogháló elhelyezése, ablakkal RAL színazonos alu keret, 600x1800 mm</t>
  </si>
  <si>
    <t>45-005-1.3-0180105</t>
  </si>
  <si>
    <t>Fix külső szúnyogháló elhelyezése, ablakkal RAL színazonos alu keret, 1800x1800 mm</t>
  </si>
  <si>
    <t>45-005-1.3-0180178</t>
  </si>
  <si>
    <t>Motoros mozgatású zsaluzia beépítése, távitányítóval Sötét szürke 80 -as lamellákkal, narancssárga levezetőkkel 1800*1800 mm-es</t>
  </si>
  <si>
    <t xml:space="preserve">45-005-1.3-0180178
</t>
  </si>
  <si>
    <t>Ajtóbehúzó karok felszerelése, csúszósínes kivitelben</t>
  </si>
  <si>
    <t>Beltéri ajtók, alapozott + készre festve, acél ajtótok elhelyezése, befoglalótok szerelésével, Jobbos/Balos falcolt ajtólapokhoz EPDM tömítőprofillal, 130 mm nyers téglafal vastagságig, 625x2000-2000x2125 mm névleges méretig Hörmann falazós befoglalótok,  névleges méret:750 x 2125 mm, 130 mm falvastagság</t>
  </si>
  <si>
    <t>Beltéri ajtók, alapozott + készre festett, acél ajtótok elhelyezése, befoglalótok szerelésével, Jobbos/Balos falcolt ajtólapokhoz EPDM tömítőprofillal, 130 mm nyers téglafal vastagságig, 625x2000-2000x2125 mm névleges méretig Hörmann falazós befoglalótok, névleges méret:875 x 2000 mm, 130 mm falvastagsághoz</t>
  </si>
  <si>
    <t>Beltéri ajtók, alapozott + készre festve, acél ajtótok elhelyezése, befoglalótok szerelésével, Jobbos/Balos falcolt ajtólapokhoz EPDM tömítőprofillal, 130 mm nyers téglafal vastagságig, 625x2000-2000x2125 mm névleges méretig Hörmann falazós befoglalótok,  névleges méret:875 x 2125 mm, 130 mm falvastagsághoz</t>
  </si>
  <si>
    <t>Beltéri ajtók, alapozott + készre festve, acél ajtótok elhelyezése, befoglalótok szerelésével, Jobbos/Balos falcolt ajtólapokhoz EPDM tömítőprofillal, 130 mm nyers téglafal vastagságig, 625x2000-2000x2125 mm névleges méretig Hörmann falazós befoglalótok, névleges méret:1300 x 2125 mm, 130 mm falvastagsághoz</t>
  </si>
  <si>
    <t>Beltéri ajtók, alapozott + készre festve, acél ajtótok elhelyezése, befoglalótok szerelésével, Jobbos/Balos falcolt ajtólapokhoz EPDM tömítőprofillal, 130 mm nyers téglafal vastagságig, falazós befoglalótok, kétszárnyú, névleges méret:2400 x 2400 mm, 130  mm falvastagsághoz</t>
  </si>
  <si>
    <t>Beltéri ajtók, alapozott + készre festve, acél ajtótok elhelyezése, befoglalótok szerelésével, Jobbos/Balos falcolt ajtólapokhoz EPDM tömítőprofillal, 130 mm nyers téglafal vastagságig, falazós befoglalótok, kétszárnyú, névleges méret:2200 x 2300 mm, 130 mm falvastagsághoz</t>
  </si>
  <si>
    <t>Beltéri ajtólapok elhelyezése, kiegészítő szerelvények nélkül, 40 mm vastag papír rácsbetétes, 3 oldalon falcolt ajtólappal, 0,6 mm vastag felületkezelt acéllemezből, 750×2000-1250x2250 mm névleges méretig, egyszárnyú tömör ajtólappal Hörmann ZK beltéri ajtólap, névleges méret: 750 x 2125 mm, RAL 9016 színben</t>
  </si>
  <si>
    <t>Beltéri ajtólapok elhelyezése, kiegészítő szerelvények nélkül, 40 mm vastag papír rácsbetétes, 3 oldalon falcolt ajtólappal, 0,6 mm vastag felületkezelt acéllemezből, 750×2000-1250x2250 mm névleges méretig, egyszárnyú tömör ajtólappal Hörmann ZK beltéri ajtólap, névleges méret: 875 x 2000 mm, RAL 9016 színben</t>
  </si>
  <si>
    <t>Beltéri ajtólapok elhelyezése, kiegészítő szerelvények nélkül, 40 mm vastag papír rácsbetétes, 3 oldalon falcolt ajtólappal, 0,6 mm vastag felületkezelt acéllemezből, 750×2000-1250x2250 mm névleges méretig, egyszárnyú tömör ajtólappal Hörmann ZK beltéri ajtólap, névleges méret: 875 x 2125 mm, RAL 9016 színben</t>
  </si>
  <si>
    <t>Beltéri ajtólapok elhelyezése, kiegészítő szerelvények nélkül, 40 mm vastag papír rácsbetétes, 3 oldalon falcolt ajtólappal, 0,6 mm vastag felületkezelt acéllemezből + 30 cm -esbizt. üveg oldalvilágító 750×2000-1250x2250 mm névleges méretig, egyszárnyú tömör ajtólappal Hörmann ZK beltéri ajtólap, névleges méret: 1000 x 2125 mm, RAL 9016 színben konsz.:3.</t>
  </si>
  <si>
    <t>Beltéri ajtólapok elhelyezése, kiegészítő szerelvények nélkül, 40 mm vastag papír rácsbetétes, 3 oldalon falcolt ajtólappal, 0,6 mm vastag felületkezelt acéllemezből, 750×2000-1250x2250 mm névleges méretig, egyszárnyú tömör ajtólappal Hörmann ZK beltéri ajtólap, névleges méret:1250 x 2125 mm, RAL9016 színben</t>
  </si>
  <si>
    <t>Beltéri ajtólapok elhelyezése, kiegészítő szerelvények nélkül, 40 mm vastag papír rácsbetétes, 3 oldalon falcolt ajtólappal, + alu kilincs 0,6 mm vastag felületkezelt acéllemezből, kétszárnyú tömör ajtólappal  2 szárnyú beltéri tömör ajtólap, névleges méret:2400 x 2400 mm, RAL 9016 színben; elektromágnessel nyitvatartott+ Dorma csúszósínes ajtócsukó+pánikzár; konsz.: 6.</t>
  </si>
  <si>
    <t>Beltéri ajtólapok elhelyezése, kiegészítő szerelvények nélkül, 40 mm vastag papír rácsbetétes, 3 oldalon falcolt ajtólappal, 0,6 mm vastag felületkezelt acéllemezből,kétszárnyú tömör ajtólappal  2 szárnyú beltéri tömör ajtólap, névleges méret:2200 x 2300  mm, RAL 9016 színben; 1 db pánikzárral; Konsz.:5.</t>
  </si>
  <si>
    <t>Kültéri ajtók, többfunkciós, hő- és hangszigetelő alu ajtó elhelyezése, 3 oldalon falcolt, (sarok, falazós, gipszkarton, blokktokkal) szerelve, kétszárnyú kivitelben, 2500×3500-3000×3500 névleges méretig Alu kültéri kétszárnyú ajtóelem pánikzárral és vasalattal, rendelés méret: 2500 x 2800mm, sötétszürke színben, 3 rtg. hőszig üvegezéssel; konsz.:7.</t>
  </si>
  <si>
    <t>Hőhídmentes alumínium ablak, külső Lindab RAL 7011 párkányelemmel, belső fehér műanyag könyöklővel, 3 rtg. hőszigetelő üvegezéssel, belátástgátló felülettel nyíló-bukó vasalattal, 900x1500-1300x1800 mm névleges méretig hőhídmentes, alumínium nyíló-bukó ablak, méret: 600x1800 mm</t>
  </si>
  <si>
    <t>Hőhídmentes alumínium ablak, külső Lindab RAL 7011 párkányelemmel, belső fehér műanyag könyöklővel, 3 rtg. hőszigetelő üvegezéssel, nyíló-bukó vasalattal, hőhídmentes, alumínium nyíló-bukó ablak, méret: 2680x2800 mm; motoros működtetésű bukó szárnyakkal;  konsz.:12</t>
  </si>
  <si>
    <t>Hőhídmentes alumínium ablak, külső Lindab RAL 7011 párkányelemmel, belső fehér műanyag könyöklővel,, 3 rtg. hőszigetelő üvegezéssel, nyíló-bukó vasalattal, hőhídmentes, alumínium nyíló-bukó ablak, méret: 3700x2800 mm bukó szárnyak motoros mozgatásával; konsz.: 13.</t>
  </si>
  <si>
    <r>
      <t>Beltéri üvegfal és üvegajtó szerkezetek, vonalmenti és sarokfogásponti rögzítéssel, beltéri falba zárodó keretes teliüveg ajtó szerelése, négyzetes alakú, 2,4 m</t>
    </r>
    <r>
      <rPr>
        <vertAlign val="superscript"/>
        <sz val="11"/>
        <color indexed="8"/>
        <rFont val="Calibri"/>
        <family val="2"/>
      </rPr>
      <t>2</t>
    </r>
    <r>
      <rPr>
        <sz val="11"/>
        <color indexed="8"/>
        <rFont val="Calibri"/>
        <family val="2"/>
      </rPr>
      <t xml:space="preserve"> táblaméretig 10-12 mm víztiszta edzett biztonsági üveg; 100*200 cm</t>
    </r>
  </si>
  <si>
    <t>46-041-1.1.2.1.1-0115505</t>
  </si>
  <si>
    <r>
      <t>Beltéri üvegfal és üvegajtó szerkezetek, vonalmenti és sarokfogásponti rögzítéssel, beltéri üvegfal szerelése, négyzetes alakú, fallabdapálya határoló falaként tornaszobába 2,4 m</t>
    </r>
    <r>
      <rPr>
        <vertAlign val="superscript"/>
        <sz val="11"/>
        <color indexed="8"/>
        <rFont val="Calibri"/>
        <family val="2"/>
      </rPr>
      <t>2</t>
    </r>
    <r>
      <rPr>
        <sz val="11"/>
        <color indexed="8"/>
        <rFont val="Calibri"/>
        <family val="2"/>
      </rPr>
      <t xml:space="preserve"> táblaméret felett 12 mm víztiszta ragasztott biztonsági üveg</t>
    </r>
  </si>
  <si>
    <t>46-041-1.1.1.1.2-0115516</t>
  </si>
  <si>
    <t>Homlokzatszínezésnél színhatárképzés, bármely kötőanyagú vékonyvakolattal</t>
  </si>
  <si>
    <t>47-013-41</t>
  </si>
  <si>
    <t>Diszperziós festés műanyag bázisú vizes-diszperziós  fehér vagy gyárilag színezett festékkel, új vagy régi lekapart, előkészített alapfelületen, vakolaton, két rétegben, tagolt sima felületen Caparol Extra diszperziós belső falfesték, színes III.</t>
  </si>
  <si>
    <t>47-011-15.1.1.2-0159474</t>
  </si>
  <si>
    <t>Mosható fehér falfestés új vagy régi lekapart, előkészített alapfelületen, vakolaton, két rétegben, tagolatlan sima felületen</t>
  </si>
  <si>
    <t>47-011-15.1.1.2-0151171</t>
  </si>
  <si>
    <t>47-000-1.21.2.2.1.2-0320611</t>
  </si>
  <si>
    <t>Belső festéseknél felület előkészítése, részmunkák; glettelés, műanyag kötőanyagú glettel (simítótapasszal), vakolt ill. gipszkarton felületen, bármilyen padozatú helyiségben, tagolt felületen JUBOLIN előkevert fehér beltéri glett</t>
  </si>
  <si>
    <t>47-000-1.21.2.1.1.2-0320611</t>
  </si>
  <si>
    <t>Belső festéseknél felület előkészítése, részmunkák; 2x -i glettelés,  műanyag kötőanyagú glettel (simítótapasszal), beton felületen, tornaterem mennyezetén a fugák rugalmas tömítésével együtt bármilyen padozatú helyiségben, tagolt felületen JUBOLIN előkevert fehér beltéri glett</t>
  </si>
  <si>
    <t>48-014-4.2-0211252</t>
  </si>
  <si>
    <t>48-010-1.6.2.2-0092699</t>
  </si>
  <si>
    <t>48-010-1.1.2.2-0113314</t>
  </si>
  <si>
    <t>48-010-1.1.2.2-0113313</t>
  </si>
  <si>
    <t>48-010-1.1.2.2-0113305</t>
  </si>
  <si>
    <t>Alátét- és elválasztó rétegek beépítése, védőlemez-, műanyagfátyol-, fólia vagy műanyagfilc egy rétegben, átlapolással, rögzítés nélkül, padló, födém szigeteléseknél, vízszintes felületen AUSTROTHERM polietilén fólia, 0,09 mm vastagságú, 2 m szélességű</t>
  </si>
  <si>
    <t>48-007-56.1.3.1-0113544</t>
  </si>
  <si>
    <t>Hőhidak hőszigetelése; bentmaradó zsaluzatként alkalmazva, fagyapot lemezekkel társított hőszigetelő maggal (polisztirol, kőzetgyapot) HERATEKTA-C3 háromrétegű fagyapot építőlap, polisztirolhab hőszigetelő maggal, 2000x500x50 mm</t>
  </si>
  <si>
    <t>48-007-51.1.3-0321150</t>
  </si>
  <si>
    <r>
      <t>Födém; Padló hőszigetelő anyag elhelyezése, vízszintes felületen, nem járható födémre, szálas szigetelő anyaggal (üveggyapot, kőzetgyapot) ISOVER DOMO 14 MPS 140 mm hőszigetelő filc, λ</t>
    </r>
    <r>
      <rPr>
        <vertAlign val="subscript"/>
        <sz val="10"/>
        <color indexed="8"/>
        <rFont val="Times New Roman CE"/>
        <family val="0"/>
      </rPr>
      <t>D</t>
    </r>
    <r>
      <rPr>
        <sz val="10"/>
        <color indexed="8"/>
        <rFont val="Times New Roman CE"/>
        <family val="0"/>
      </rPr>
      <t xml:space="preserve"> =0,039 (W/mK)</t>
    </r>
  </si>
  <si>
    <t>48-007-41.1.5.1-0090106</t>
  </si>
  <si>
    <r>
      <t>Födém; Padló hőszigetelő anyag elhelyezése, vízszintes felületen, nem járható födémre, szálas szigetelő anyaggal (üveggyapot, kőzetgyapot) ISOVER DOMO 12 MPS 120 mm hőszigetelő filc, λ</t>
    </r>
    <r>
      <rPr>
        <vertAlign val="subscript"/>
        <sz val="10"/>
        <color indexed="8"/>
        <rFont val="Times New Roman CE"/>
        <family val="0"/>
      </rPr>
      <t>D</t>
    </r>
    <r>
      <rPr>
        <sz val="10"/>
        <color indexed="8"/>
        <rFont val="Times New Roman CE"/>
        <family val="0"/>
      </rPr>
      <t xml:space="preserve"> =0,039 (W/mK)</t>
    </r>
  </si>
  <si>
    <t>48-007-41.1.5.1-0090105</t>
  </si>
  <si>
    <t>Födém; Padló hőszigetelő anyag elhelyezése, vízszintes felületen, aljzatbeton alá, úsztató rétegként, expandált polisztirolhab lemezzel AUSTROTHERM lépéshang-szigetelő lemez, AT-L5 1000x500x30 mm</t>
  </si>
  <si>
    <t>48-007-41.1.1.1.2-0113249</t>
  </si>
  <si>
    <t>48-007-21.21.1-0113287</t>
  </si>
  <si>
    <t>48-007-21.21.1-0113286</t>
  </si>
  <si>
    <t>48-002-1.3.1.1-0413352</t>
  </si>
  <si>
    <t>Talajnedvesség elleni szigetelés; Padlószigetelés, lábazatnál fel ill. lehajtva egy rétegben, minimum 4,0 mm vastag oxidált bitumenes lemezzel, aljzathoz foltonként vagy sávokban olvasztásos ragasztással, átlapolásoknál teljes felületű hegesztéssel fektetve EUROSZIG GRUND GV 4 mm (4,5 kg) homok (oxidált, üvegfátyol, 0 °C, 80 °C, 2-2 %, 400/300 N/5 cm)</t>
  </si>
  <si>
    <t>Hőszigetelések épületlábazaton vagy koszorún, üvegszövetháló-erősítéssel, (mechanikai rögzítéssel, felületi zárással valamint kiegészítő profilokkal együtt), egyenes él-képzésű, érdesített XPS hőszigetelő lapokkal, ragasztóporból képzett ragasztóba,tagolt sík, függőleges falon extrudált polisztirolhab lemezzel AUSTROTHERM XPS TOP P extrudált polisztirolhab hőszigetelő lemez, lépcsős élkiképzéssel, 615x1265x160 mm</t>
  </si>
  <si>
    <t>Hőszigetelések épületlábazaton vagy koszorún, üvegszövetháló-erősítéssel, (mechanikai rögzítéssel, felületi zárással valamint kiegészítő profilokkal együtt), egyenes él-képzésű, érdesített XPS hőszigetelő lapokkal, ragasztóporból képzett ragasztóba,tagolt sík, függőleges falon extrudált polisztirolhab lemezzel AUSTROTHERM XPS TOP P extrudált polisztirolhab hőszigetelő lemez, lépcsős élkiképzéssel, 615x1265x180 mm</t>
  </si>
  <si>
    <t>Homlokzati hőszigetelés, üvegszövetháló-erősítéssel, (mechanikai rögzítéssel, felületi zárással valamint kiegészítő profilokkal együtt), egyenes él-képzésű, normál homlokzati EPS hőszigetelő lapokkal, ragasztóporból képzett ragasztóba, tagolt sík, függőleges falon AUSTROTHERM AT H80 homlokzati hőszigetelő lemez,1000x500x50 mm</t>
  </si>
  <si>
    <t>Homlokzati hőszigetelés, üvegszövetháló-erősítéssel, (mechanikai rögzítéssel, felületi zárással valamint kiegészítő profilokkal együtt) egyenes él-képzésű, normál homlokzati EPS hőszigetelő lapokkal, ragasztóporból képzett ragasztóba, tagolt sík, függőleges falon AUSTROTHERM AT H80 homlokzati hőszigetelő lemez,1000x500x160 mm</t>
  </si>
  <si>
    <t>Homlokzati hőszigetelés, üvegszövetháló-erősítéssel, (mechanikai rögzítéssel, felületi zárással valamint kiegészítő profilokkal együtt) egyenes él-képzésű, normál homlokzati EPS hőszigetelő lapokkal, ragasztóporból képzett ragasztóba, tagolt sík, függőleges falon AUSTROTHERM AT H80 homlokzati hőszigetelő lemez,1000x500x180 mm</t>
  </si>
  <si>
    <t>Homlokzati hőszigetelés, üvegszövetháló-erősítéssel, (mechanikai rögzítéssel, felületi zárással valamint kiegészítő profilokkal együtt), normál homlokzati kőzetgyapot hőszigetelő lapokkal, ragasztóporból képzett ragasztóba, tagolt sík, függőleges falon ROCKWOOL Frontrock Max E vakolható, inhomogén kőzetgyapot lemez 160 mm</t>
  </si>
  <si>
    <t>Üzemi-használati víz elleni, víznyomásnak nem kitett helyzetű,  kerámia vagy GRES lapburkolat alatti függőleges falszigetelés bevonatszigeteléssel, két rétegben, minimum 1,0 mm száraz rétegvastagságú, kétkomponensű ún. "folyékony fóliával" (rugalmas műanyagdiszperzió) glettvassal vagy hengerrel felhordva KEMIKÁL SORIFLEX 2K folyékony fólia kül- és beltérre, flexibilis, fagyálló</t>
  </si>
  <si>
    <t>épület</t>
  </si>
  <si>
    <t>Épület finom takarítása a kivitelezés befejezését követően</t>
  </si>
  <si>
    <t>90-003-1.1-0331145</t>
  </si>
  <si>
    <t>Sportpályák felfestése padozatra ill. falfelületre</t>
  </si>
  <si>
    <t>92-021-2.1.1.1-0311525</t>
  </si>
  <si>
    <t>Fitnesz és torna eszközök beépítése kész elemekből, szilárd burkolatra/falra való rögzítéssel, beltéri Bordásfal m.:275x85x17 cm, kétszakaszos bordásfal</t>
  </si>
  <si>
    <t>92-002-101.6-0155392</t>
  </si>
  <si>
    <t>Sportok, biztonsági háló kialakítása, 6-19 éves korig KUPAS Biztonsági védőháló 100x100 mm-es lyukbőség, ablakok, ajtók elé rögzítéssel együtt</t>
  </si>
  <si>
    <t>92-002-1.8-0155441</t>
  </si>
  <si>
    <t>Sportok, 6-19 éves korig 4 m-es kapuszélességig Iskolai tornatermi kapu 2x3 m, alu. összecsukható szerkezet, hálóval, komplett</t>
  </si>
  <si>
    <t>92-002-1.7.1-0128086</t>
  </si>
  <si>
    <t>Sportok, kosárpalánk kialakítása kész elemekből, összecsukható, (állvány, palánk, rugós gyűrű, háló) Becsukható kosárállvány, komplett, elektromosan vezérelhető</t>
  </si>
  <si>
    <t>92-002-1.5.4-0155431</t>
  </si>
  <si>
    <t>27.</t>
  </si>
  <si>
    <t>28.</t>
  </si>
  <si>
    <t>29.</t>
  </si>
  <si>
    <t>30.</t>
  </si>
  <si>
    <t>31.</t>
  </si>
  <si>
    <t>32.</t>
  </si>
  <si>
    <t>33.</t>
  </si>
  <si>
    <t>34.</t>
  </si>
  <si>
    <t>35.</t>
  </si>
  <si>
    <t>36.</t>
  </si>
  <si>
    <t>37.</t>
  </si>
  <si>
    <t>38.</t>
  </si>
  <si>
    <t>39.</t>
  </si>
  <si>
    <t>40.</t>
  </si>
  <si>
    <t>41.</t>
  </si>
  <si>
    <t>42.</t>
  </si>
  <si>
    <t>43.</t>
  </si>
  <si>
    <t>44.</t>
  </si>
  <si>
    <t>Kosárpalánk rugós gyűrűvel + háló</t>
  </si>
  <si>
    <t>Kézilabdakapu hálóval, alumínium, hüvelyes /hüvelyekkel/, padlóhoz rögzítve</t>
  </si>
  <si>
    <t>Oldalszárnyas oszlopsínes tábla, fehér felülettel 2 m2 vonalazott, középen interaktív tábla (Tartószerkezet)</t>
  </si>
  <si>
    <t>A fal váza 50x50-es zártszelvényből készül, 6 ponton a falhoz rögzítve 3 ponton az aljzaton megtámasztva. A mászófal 35 cm távolságra kerül a faltól a rögzítések következtében a karbantartási lehetőségre.  16 mm-es rétegelt lemezből. A falra m/2 -ként 5 fogás, összesen 60 db műfogás helyezhető el különböző nagyságban, színben, formában, M 1-es imbusz csavarokkal rögzítve,  így azok cserélhetők, variálhatók lennének  időközönként. Beszerelve.</t>
  </si>
  <si>
    <t>Evo stage 1000 mobil színpad - 320 m2 lépcsővel</t>
  </si>
  <si>
    <t>Merev, simafalú műanyag védőcső elhelyezése, elágazó dobozokkal, előre elkészített falhoronyba, vastagfalú kivitelben, nehéz mechanikai igénybevételre, Névleges méret: 21-29 mm HYDRO-THERM beltéri Mü I. vastagfalú, merev műanyag szürke védőcső 21 mm,</t>
  </si>
  <si>
    <t>Merev, simafalú műanyag védőcső elhelyezése, elágazó dobozokkal, előre elkészített falhoronyba, vastagfalú kivitelben, nehéz mechanikai igénybevételre, Névleges méret: 36-48 mm HYDRO-THERM beltéri Mü I. vastagfalú, merev műanyag szürke védőcső 36 mm,</t>
  </si>
  <si>
    <t>SIMALEN védőcső elhelyezése aljzat betonba D20</t>
  </si>
  <si>
    <t xml:space="preserve">db     </t>
  </si>
  <si>
    <t>Tűzgátló ajtó tartómágnes, kézi kioldóval, 500N tartóerő</t>
  </si>
  <si>
    <t>JB-H(st)H 1x2x1.5 mm2 tűzálló kábel</t>
  </si>
  <si>
    <t>JB-Y(st)Y 1x2x1.0 mm2 tűzjelző kábel</t>
  </si>
  <si>
    <t>Hagyományos hangjelző, lapos aljzat (piros)</t>
  </si>
  <si>
    <t>Tápegység akkumulátorral</t>
  </si>
  <si>
    <t>Utánvilágító tábla kézi jelzésadóhoz</t>
  </si>
  <si>
    <t>Átlátszó műanyag védőfedél az MCP kézi jelzésadókhoz</t>
  </si>
  <si>
    <t>Címezhető kézi jelzésadó, piros színben, magyar feliratú műanyag nyomólappal, beépített kétoldali izolátorral, 2.ütem és padlástér</t>
  </si>
  <si>
    <t>Ki és bemeneti modul  1 ki/bemenet_2.ütem és padlástér</t>
  </si>
  <si>
    <t>Vonali füstérzékelő prizmával</t>
  </si>
  <si>
    <t>Intelligens érzékelő aljzat (csont fehér)</t>
  </si>
  <si>
    <t>Intelligens optikai füstérzékelő (csont fehér)_2.ütem és padlástér</t>
  </si>
  <si>
    <t>klt</t>
  </si>
  <si>
    <r>
      <t xml:space="preserve">Átadási dokumentáció készítése Beruházónak 3pld-ban átadva,mely tartalmazza: 1.Tartalomjegyzéket 2.Használati útmutatókat 3.Alkatrész jegyzékeket és szállítói jegyzékeket 4.Átadás/átvételi jegyzőkönyveket 5.Nyomvonalrajzokat 6.Szerelési terveket </t>
    </r>
    <r>
      <rPr>
        <b/>
        <sz val="10"/>
        <rFont val="Times New Roman"/>
        <family val="1"/>
      </rPr>
      <t xml:space="preserve">7. Mérési jegyzőkönyveket </t>
    </r>
    <r>
      <rPr>
        <sz val="10"/>
        <rFont val="Times New Roman"/>
        <family val="1"/>
      </rPr>
      <t>8.Kapcsolószekrények terveit  9.Átvételi jegyzőkönyvetet 10.Prospektusokat 11.Megfelelőségi nyilatkozatokat. 12.használatbavételt. Minden pont esetében a megvalósult állapotnak megfelelően kell a dokumentációt elkészíteni!</t>
    </r>
  </si>
  <si>
    <t>UAP UniFi, WI-FI AP,  PoE tápellátással (Integrated Power over Ethernet, Dual Band (2.4 GHz ) capability and speeds up to 600 Mbps, Industrial-strength Wi-Fi Protected Access (WPA, WPA2) security and data encryption, IPv6 Support)</t>
  </si>
  <si>
    <t>48 portos gigabites rackbe szerelhető switch
TL-SG1048 48 db 10/100/1000 Mbps RJ45-ös port</t>
  </si>
  <si>
    <t>Excel-Networking Cat.6 UTP kábel, PVC köpeny</t>
  </si>
  <si>
    <r>
      <t>Struktúrált adatátviteli duppla</t>
    </r>
    <r>
      <rPr>
        <b/>
        <u val="single"/>
        <sz val="10"/>
        <rFont val="Times New Roman"/>
        <family val="1"/>
      </rPr>
      <t xml:space="preserve"> 2xRJ4</t>
    </r>
    <r>
      <rPr>
        <sz val="11"/>
        <color indexed="8"/>
        <rFont val="Times New Roman"/>
        <family val="1"/>
      </rPr>
      <t>5 csatlakozóaljzat elhelyezése süllyesztett, CAT 6a UTP,  erősáramú tervben meghatározott típus  [vagy ezzel műszakilag egyenértékű]</t>
    </r>
  </si>
  <si>
    <t>Excel-Networking UTP CAT6 patch kábel 1,0 méteres LSOH köpennyel</t>
  </si>
  <si>
    <t>rőgzitö csavarok 47U magas kerethez</t>
  </si>
  <si>
    <t>Canovate Fix polc 800mm-es szekrényhez</t>
  </si>
  <si>
    <t>Excel-Networking Gyűrűspanel, 1U fekete kábelrendező 5 gyűrűvel</t>
  </si>
  <si>
    <t>Excel-Networking Cat.6 UTP 24 portos patchpanel, 1U, fekete</t>
  </si>
  <si>
    <t>h</t>
  </si>
  <si>
    <t xml:space="preserve">Kezelő személyzet betanítása, </t>
  </si>
  <si>
    <t>Szerelési apróanyagok, Kábel, és eszköz jelölések</t>
  </si>
  <si>
    <t>Cat.6 UTP kábel, LSZH köpeny</t>
  </si>
  <si>
    <t>2MP IR motorzoom dómkamera 2,7-12mm Max IR megvilágítási távolság 60m IP67, PoE</t>
  </si>
  <si>
    <t>2x0,5+4x0,22 biztonságtechnikai kábel</t>
  </si>
  <si>
    <t>12V 7Ah akkumulátor</t>
  </si>
  <si>
    <t>Passzív infra, fali tartóval</t>
  </si>
  <si>
    <t>PC5108 8 zónás zónabővítő,PC5003C fémdobozban segédtápegységgel</t>
  </si>
  <si>
    <t>H05VV-F 2x1,5mm2  hangszóró kábel</t>
  </si>
  <si>
    <t xml:space="preserve">ESP-232WS 2 utas fali hangsugárzó </t>
  </si>
  <si>
    <t>Parkoló udvar térkő</t>
  </si>
  <si>
    <t>Kerítés</t>
  </si>
  <si>
    <t>Napelem</t>
  </si>
  <si>
    <t>Erősáram</t>
  </si>
  <si>
    <t>Műfüves pálya, játszótér, kertészet</t>
  </si>
  <si>
    <t>Belső gáz</t>
  </si>
  <si>
    <t>Belső víz</t>
  </si>
  <si>
    <t>Fűtés</t>
  </si>
  <si>
    <t>Szellőzés</t>
  </si>
  <si>
    <t>Külső víz</t>
  </si>
  <si>
    <t>Építészet</t>
  </si>
  <si>
    <t>Kiegészítő munkák</t>
  </si>
  <si>
    <t>Gyengeáram</t>
  </si>
  <si>
    <t>Szigetelt vezeték elhelyezése közvetlen falhoronyba vagy falra fektetve,  vakolat alá, 1-3 erű tömör rézvezetővel, dobozokkal és leágazó kötésekkel, szigetelési ellenállás méréssel, a szerelvényekhez csatlakozó vezetékvégek bekötése nélkül, keresztmetszet: 1,5-2,5 mm2 PannonCom-Kábel MMFalCu 450/750V 3x1,5 mm2, tömör rézvezetővel</t>
  </si>
  <si>
    <t>Kétoldalon menetes vagy roppantógyűrűs szerelvény elhelyezése, külső vagy belső menettel, illetve hollandival csatlakoztatva DN 25 gömbcsap, víz- és gázfőcsap Mofém AHA Univerzális gömbcsap 1" bb. menettel, névleges méret 25 mm, sárgaréz, natúr, 16 bar, Kód: 113-0034-00</t>
  </si>
  <si>
    <t>Kétoldalon menetes vagy roppantógyűrűs szerelvény elhelyezése, külső vagy belső menettel, illetve hollandival csatlakoztatva DN 20 gömbcsap, víz- és gázfőcsap Mofém AHA Univerzális gömbcsap 3/4" bb. menettel, névleges méret 20 mm, sárgaréz, natúr, 16 ar, Kód: 113-0018-00</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</si>
  <si>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</si>
  <si>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</si>
  <si>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</si>
  <si>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</si>
  <si>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</si>
  <si>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</si>
  <si>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</si>
  <si>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</si>
  <si>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</si>
  <si>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</si>
  <si>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</si>
  <si>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</si>
  <si>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</si>
  <si>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</si>
  <si>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</si>
  <si>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</si>
  <si>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</si>
  <si>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</si>
  <si>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</si>
  <si>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</si>
  <si>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</si>
  <si>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</si>
  <si>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</si>
  <si>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</si>
  <si>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</si>
  <si>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</si>
  <si>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</si>
  <si>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</si>
  <si>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</si>
  <si>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</si>
  <si>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</si>
  <si>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</si>
  <si>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</si>
  <si>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</si>
  <si>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</si>
  <si>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</si>
  <si>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</si>
  <si>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</si>
  <si>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</si>
  <si>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</si>
  <si>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</si>
  <si>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</si>
  <si>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</si>
  <si>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</si>
  <si>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</si>
  <si>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</si>
  <si>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</si>
  <si>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</si>
  <si>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</si>
  <si>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</si>
  <si>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</si>
  <si>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</si>
  <si>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</si>
  <si>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</si>
  <si>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</si>
  <si>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</si>
  <si>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</si>
  <si>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</si>
  <si>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</si>
  <si>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</si>
  <si>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</si>
  <si>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</si>
  <si>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</si>
  <si>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</si>
  <si>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</si>
  <si>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</si>
  <si>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</si>
  <si>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</si>
  <si>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</si>
  <si>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</si>
  <si>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</si>
  <si>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</si>
  <si>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</si>
  <si>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</si>
  <si>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</si>
  <si>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</si>
  <si>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</si>
  <si>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</si>
  <si>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</si>
  <si>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</si>
  <si>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</si>
  <si>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</si>
  <si>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</si>
  <si>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</si>
  <si>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</si>
  <si>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</si>
  <si>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Sávalap készítése C12/15 -32 minőségű betonnal, 30 %-os kőbedolgozással Terméskő andezit, LMA 45/40, KŐKA, Komló C12/15 - XN(H) földnedves kavicsbeton keverék CEM 32,5 pc. Dmax = 32 mm, m = 7,1 finomsági modulussal</t>
  </si>
</sst>
</file>

<file path=xl/styles.xml><?xml version="1.0" encoding="utf-8"?>
<styleSheet xmlns="http://schemas.openxmlformats.org/spreadsheetml/2006/main">
  <numFmts count="15">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Ft&quot;"/>
    <numFmt numFmtId="165" formatCode="#,##0\ [$Ft-40E]"/>
    <numFmt numFmtId="166" formatCode="_-* #,##0\ [$Ft-40E]_-;\-* #,##0\ [$Ft-40E]_-;_-* &quot;-&quot;??\ [$Ft-40E]_-;_-@_-"/>
    <numFmt numFmtId="167" formatCode="&quot;Igen&quot;;&quot;Igen&quot;;&quot;Nem&quot;"/>
    <numFmt numFmtId="168" formatCode="&quot;Igaz&quot;;&quot;Igaz&quot;;&quot;Hamis&quot;"/>
    <numFmt numFmtId="169" formatCode="&quot;Be&quot;;&quot;Be&quot;;&quot;Ki&quot;"/>
    <numFmt numFmtId="170" formatCode="[$¥€-2]\ #\ ##,000_);[Red]\([$€-2]\ #\ ##,000\)"/>
  </numFmts>
  <fonts count="54">
    <font>
      <sz val="11"/>
      <color theme="1"/>
      <name val="Calibri"/>
      <family val="2"/>
    </font>
    <font>
      <sz val="11"/>
      <color indexed="8"/>
      <name val="Calibri"/>
      <family val="2"/>
    </font>
    <font>
      <sz val="10"/>
      <color indexed="8"/>
      <name val="Times New Roman CE"/>
      <family val="0"/>
    </font>
    <font>
      <vertAlign val="superscript"/>
      <sz val="10"/>
      <color indexed="8"/>
      <name val="Times New Roman CE"/>
      <family val="0"/>
    </font>
    <font>
      <vertAlign val="subscript"/>
      <sz val="10"/>
      <color indexed="8"/>
      <name val="Times New Roman CE"/>
      <family val="0"/>
    </font>
    <font>
      <vertAlign val="superscript"/>
      <sz val="11"/>
      <color indexed="8"/>
      <name val="Calibri"/>
      <family val="2"/>
    </font>
    <font>
      <sz val="10"/>
      <name val="Times New Roman"/>
      <family val="1"/>
    </font>
    <font>
      <sz val="10"/>
      <name val="Arial"/>
      <family val="2"/>
    </font>
    <font>
      <sz val="11"/>
      <color indexed="8"/>
      <name val="Times New Roman"/>
      <family val="1"/>
    </font>
    <font>
      <b/>
      <sz val="10"/>
      <name val="Times New Roman"/>
      <family val="1"/>
    </font>
    <font>
      <b/>
      <u val="single"/>
      <sz val="10"/>
      <name val="Times New Roman"/>
      <family val="1"/>
    </font>
    <font>
      <sz val="11"/>
      <color indexed="9"/>
      <name val="Calibri"/>
      <family val="2"/>
    </font>
    <font>
      <sz val="11"/>
      <color indexed="6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8"/>
      <name val="Times New Roman CE"/>
      <family val="0"/>
    </font>
    <font>
      <sz val="12"/>
      <color indexed="8"/>
      <name val="Times New Roman"/>
      <family val="1"/>
    </font>
    <font>
      <b/>
      <sz val="12"/>
      <color indexed="8"/>
      <name val="Times New Roman"/>
      <family val="1"/>
    </font>
    <font>
      <b/>
      <sz val="10"/>
      <color indexed="8"/>
      <name val="Times New Roman"/>
      <family val="1"/>
    </font>
    <font>
      <sz val="10"/>
      <color indexed="8"/>
      <name val="Times New Roman"/>
      <family val="1"/>
    </font>
    <font>
      <sz val="11"/>
      <color theme="0"/>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5700"/>
      <name val="Calibri"/>
      <family val="2"/>
    </font>
    <font>
      <b/>
      <sz val="11"/>
      <color rgb="FFFA7D00"/>
      <name val="Calibri"/>
      <family val="2"/>
    </font>
    <font>
      <sz val="10"/>
      <color theme="1"/>
      <name val="Times New Roman CE"/>
      <family val="0"/>
    </font>
    <font>
      <b/>
      <sz val="10"/>
      <color theme="1"/>
      <name val="Times New Roman CE"/>
      <family val="0"/>
    </font>
    <font>
      <sz val="12"/>
      <color theme="1"/>
      <name val="Times New Roman"/>
      <family val="1"/>
    </font>
    <font>
      <b/>
      <sz val="12"/>
      <color theme="1"/>
      <name val="Times New Roman"/>
      <family val="1"/>
    </font>
    <font>
      <b/>
      <sz val="10"/>
      <color theme="1"/>
      <name val="Times New Roman"/>
      <family val="1"/>
    </font>
    <font>
      <sz val="10"/>
      <color theme="1"/>
      <name val="Times New Roman"/>
      <family val="1"/>
    </font>
  </fonts>
  <fills count="35">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diagonalUp="1" diagonalDown="1">
      <left>
        <color indexed="63"/>
      </left>
      <right>
        <color indexed="63"/>
      </right>
      <top>
        <color indexed="63"/>
      </top>
      <bottom>
        <color indexed="63"/>
      </bottom>
      <diagonal style="thin"/>
    </border>
    <border>
      <left style="thin"/>
      <right style="thin"/>
      <top style="thin"/>
      <bottom style="thin"/>
    </border>
    <border diagonalUp="1" diagonalDown="1">
      <left style="thin"/>
      <right style="thin"/>
      <top style="thin"/>
      <bottom style="thin"/>
      <diagonal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3" fillId="26" borderId="1" applyNumberFormat="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27"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0" fillId="28" borderId="7" applyNumberFormat="0" applyFont="0" applyAlignment="0" applyProtection="0"/>
    <xf numFmtId="0" fontId="41" fillId="29" borderId="0" applyNumberFormat="0" applyBorder="0" applyAlignment="0" applyProtection="0"/>
    <xf numFmtId="0" fontId="42" fillId="30" borderId="8" applyNumberFormat="0" applyAlignment="0" applyProtection="0"/>
    <xf numFmtId="0" fontId="43" fillId="0" borderId="0" applyNumberFormat="0" applyFill="0" applyBorder="0" applyAlignment="0" applyProtection="0"/>
    <xf numFmtId="0" fontId="7" fillId="0" borderId="0">
      <alignment/>
      <protection/>
    </xf>
    <xf numFmtId="0" fontId="0" fillId="0" borderId="0">
      <alignment/>
      <protection/>
    </xf>
    <xf numFmtId="0" fontId="4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46" fillId="32" borderId="0" applyNumberFormat="0" applyBorder="0" applyAlignment="0" applyProtection="0"/>
    <xf numFmtId="0" fontId="47" fillId="30" borderId="1" applyNumberFormat="0" applyAlignment="0" applyProtection="0"/>
    <xf numFmtId="9" fontId="0" fillId="0" borderId="0" applyFont="0" applyFill="0" applyBorder="0" applyAlignment="0" applyProtection="0"/>
  </cellStyleXfs>
  <cellXfs count="74">
    <xf numFmtId="0" fontId="0" fillId="0" borderId="0" xfId="0" applyFont="1" applyAlignment="1">
      <alignment/>
    </xf>
    <xf numFmtId="0" fontId="48" fillId="0" borderId="0" xfId="0" applyFont="1" applyAlignment="1">
      <alignment vertical="top" wrapText="1"/>
    </xf>
    <xf numFmtId="49" fontId="48" fillId="0" borderId="0" xfId="0" applyNumberFormat="1" applyFont="1" applyAlignment="1">
      <alignment vertical="top" wrapText="1"/>
    </xf>
    <xf numFmtId="0" fontId="49" fillId="0" borderId="10" xfId="0" applyFont="1" applyBorder="1" applyAlignment="1">
      <alignment vertical="top" wrapText="1"/>
    </xf>
    <xf numFmtId="0" fontId="49" fillId="0" borderId="0" xfId="0" applyFont="1" applyAlignment="1">
      <alignment vertical="top" wrapText="1"/>
    </xf>
    <xf numFmtId="0" fontId="49" fillId="0" borderId="10" xfId="0" applyFont="1" applyBorder="1" applyAlignment="1">
      <alignment horizontal="right" vertical="top" wrapText="1"/>
    </xf>
    <xf numFmtId="0" fontId="48" fillId="0" borderId="0" xfId="0" applyFont="1" applyAlignment="1">
      <alignment horizontal="right" vertical="top" wrapText="1"/>
    </xf>
    <xf numFmtId="0" fontId="49" fillId="0" borderId="10" xfId="0" applyFont="1" applyBorder="1" applyAlignment="1">
      <alignment horizontal="left" vertical="top" wrapText="1"/>
    </xf>
    <xf numFmtId="0" fontId="48" fillId="0" borderId="0" xfId="0" applyFont="1" applyAlignment="1">
      <alignment horizontal="left" vertical="top" wrapText="1"/>
    </xf>
    <xf numFmtId="0" fontId="49" fillId="0" borderId="0" xfId="0" applyFont="1" applyBorder="1" applyAlignment="1">
      <alignment vertical="top" wrapText="1"/>
    </xf>
    <xf numFmtId="0" fontId="50" fillId="0" borderId="0" xfId="0" applyFont="1" applyAlignment="1">
      <alignment vertical="top" wrapText="1"/>
    </xf>
    <xf numFmtId="0" fontId="51" fillId="0" borderId="10" xfId="0" applyFont="1" applyBorder="1" applyAlignment="1">
      <alignment vertical="top" wrapText="1"/>
    </xf>
    <xf numFmtId="0" fontId="51" fillId="0" borderId="10" xfId="0" applyFont="1" applyBorder="1" applyAlignment="1">
      <alignment horizontal="right" vertical="top" wrapText="1"/>
    </xf>
    <xf numFmtId="3" fontId="48" fillId="0" borderId="0" xfId="0" applyNumberFormat="1" applyFont="1" applyAlignment="1">
      <alignment horizontal="right" vertical="top" wrapText="1"/>
    </xf>
    <xf numFmtId="3" fontId="49" fillId="0" borderId="10" xfId="0" applyNumberFormat="1" applyFont="1" applyBorder="1" applyAlignment="1">
      <alignment horizontal="right" vertical="top" wrapText="1"/>
    </xf>
    <xf numFmtId="3" fontId="50" fillId="0" borderId="0" xfId="0" applyNumberFormat="1" applyFont="1" applyAlignment="1">
      <alignment vertical="top" wrapText="1"/>
    </xf>
    <xf numFmtId="3" fontId="51" fillId="0" borderId="10" xfId="0" applyNumberFormat="1" applyFont="1" applyBorder="1" applyAlignment="1">
      <alignment vertical="top" wrapText="1"/>
    </xf>
    <xf numFmtId="0" fontId="51" fillId="0" borderId="0" xfId="0" applyFont="1" applyAlignment="1">
      <alignment vertical="top"/>
    </xf>
    <xf numFmtId="0" fontId="50" fillId="0" borderId="0" xfId="0" applyFont="1" applyAlignment="1">
      <alignment vertical="top"/>
    </xf>
    <xf numFmtId="0" fontId="50" fillId="0" borderId="11" xfId="0" applyFont="1" applyBorder="1" applyAlignment="1">
      <alignment vertical="top"/>
    </xf>
    <xf numFmtId="0" fontId="50" fillId="0" borderId="11" xfId="0" applyFont="1" applyBorder="1" applyAlignment="1">
      <alignment horizontal="right" vertical="top"/>
    </xf>
    <xf numFmtId="3" fontId="50" fillId="0" borderId="11" xfId="0" applyNumberFormat="1" applyFont="1" applyBorder="1" applyAlignment="1">
      <alignment vertical="top"/>
    </xf>
    <xf numFmtId="10" fontId="50" fillId="0" borderId="11" xfId="0" applyNumberFormat="1" applyFont="1" applyBorder="1" applyAlignment="1">
      <alignment vertical="top"/>
    </xf>
    <xf numFmtId="0" fontId="50" fillId="0" borderId="0" xfId="0" applyFont="1" applyAlignment="1">
      <alignment horizontal="left" vertical="top"/>
    </xf>
    <xf numFmtId="0" fontId="50" fillId="0" borderId="0" xfId="0" applyFont="1" applyAlignment="1">
      <alignment vertical="top"/>
    </xf>
    <xf numFmtId="0" fontId="48" fillId="0" borderId="0" xfId="0" applyNumberFormat="1" applyFont="1" applyAlignment="1">
      <alignment vertical="top" wrapText="1"/>
    </xf>
    <xf numFmtId="0" fontId="49" fillId="0" borderId="10" xfId="0" applyNumberFormat="1" applyFont="1" applyBorder="1" applyAlignment="1">
      <alignment vertical="top" wrapText="1"/>
    </xf>
    <xf numFmtId="0" fontId="52" fillId="0" borderId="10" xfId="0" applyFont="1" applyBorder="1" applyAlignment="1">
      <alignment horizontal="left" vertical="top" wrapText="1"/>
    </xf>
    <xf numFmtId="0" fontId="52" fillId="0" borderId="10" xfId="0" applyFont="1" applyBorder="1" applyAlignment="1">
      <alignment vertical="top" wrapText="1"/>
    </xf>
    <xf numFmtId="0" fontId="52" fillId="0" borderId="10" xfId="0" applyNumberFormat="1" applyFont="1" applyBorder="1" applyAlignment="1">
      <alignment vertical="top" wrapText="1"/>
    </xf>
    <xf numFmtId="0" fontId="52" fillId="0" borderId="10" xfId="0" applyFont="1" applyBorder="1" applyAlignment="1">
      <alignment horizontal="right" vertical="top" wrapText="1"/>
    </xf>
    <xf numFmtId="0" fontId="53" fillId="0" borderId="0" xfId="0" applyFont="1" applyAlignment="1">
      <alignment/>
    </xf>
    <xf numFmtId="0" fontId="52" fillId="0" borderId="10" xfId="0" applyFont="1" applyBorder="1" applyAlignment="1">
      <alignment/>
    </xf>
    <xf numFmtId="3" fontId="52" fillId="0" borderId="10" xfId="0" applyNumberFormat="1" applyFont="1" applyBorder="1" applyAlignment="1">
      <alignment/>
    </xf>
    <xf numFmtId="0" fontId="0" fillId="0" borderId="0" xfId="0" applyNumberFormat="1" applyAlignment="1">
      <alignment/>
    </xf>
    <xf numFmtId="3" fontId="49" fillId="33" borderId="10" xfId="0" applyNumberFormat="1" applyFont="1" applyFill="1" applyBorder="1" applyAlignment="1">
      <alignment vertical="top" wrapText="1"/>
    </xf>
    <xf numFmtId="0" fontId="48" fillId="0" borderId="0" xfId="0" applyFont="1" applyAlignment="1">
      <alignment/>
    </xf>
    <xf numFmtId="0" fontId="0" fillId="0" borderId="0" xfId="0" applyBorder="1" applyAlignment="1">
      <alignment/>
    </xf>
    <xf numFmtId="3" fontId="48" fillId="0" borderId="11" xfId="0" applyNumberFormat="1" applyFont="1" applyBorder="1" applyAlignment="1">
      <alignment horizontal="right" vertical="top" wrapText="1"/>
    </xf>
    <xf numFmtId="0" fontId="49" fillId="0" borderId="10" xfId="0" applyFont="1" applyFill="1" applyBorder="1" applyAlignment="1">
      <alignment horizontal="right" vertical="top" wrapText="1"/>
    </xf>
    <xf numFmtId="3" fontId="49" fillId="0" borderId="10" xfId="0" applyNumberFormat="1" applyFont="1" applyFill="1" applyBorder="1" applyAlignment="1">
      <alignment horizontal="right" vertical="top" wrapText="1"/>
    </xf>
    <xf numFmtId="0" fontId="0" fillId="0" borderId="0" xfId="0" applyFill="1" applyAlignment="1">
      <alignment/>
    </xf>
    <xf numFmtId="0" fontId="48" fillId="34" borderId="0" xfId="0" applyFont="1" applyFill="1" applyAlignment="1">
      <alignment horizontal="left" vertical="top" wrapText="1"/>
    </xf>
    <xf numFmtId="0" fontId="48" fillId="34" borderId="0" xfId="0" applyFont="1" applyFill="1" applyAlignment="1">
      <alignment vertical="top" wrapText="1"/>
    </xf>
    <xf numFmtId="0" fontId="48" fillId="34" borderId="0" xfId="0" applyFont="1" applyFill="1" applyAlignment="1">
      <alignment horizontal="right" vertical="top" wrapText="1"/>
    </xf>
    <xf numFmtId="3" fontId="48" fillId="34" borderId="0" xfId="0" applyNumberFormat="1" applyFont="1" applyFill="1" applyAlignment="1">
      <alignment horizontal="right" vertical="top" wrapText="1"/>
    </xf>
    <xf numFmtId="49" fontId="48" fillId="34" borderId="0" xfId="0" applyNumberFormat="1" applyFont="1" applyFill="1" applyAlignment="1">
      <alignment vertical="top" wrapText="1"/>
    </xf>
    <xf numFmtId="3" fontId="48" fillId="0" borderId="12" xfId="0" applyNumberFormat="1" applyFont="1" applyBorder="1" applyAlignment="1">
      <alignment horizontal="right" vertical="top" wrapText="1"/>
    </xf>
    <xf numFmtId="0" fontId="48" fillId="0" borderId="13" xfId="0" applyFont="1" applyBorder="1" applyAlignment="1">
      <alignment horizontal="left" vertical="top" wrapText="1"/>
    </xf>
    <xf numFmtId="0" fontId="48" fillId="0" borderId="13" xfId="0" applyFont="1" applyBorder="1" applyAlignment="1">
      <alignment vertical="top" wrapText="1"/>
    </xf>
    <xf numFmtId="0" fontId="48" fillId="0" borderId="13" xfId="0" applyNumberFormat="1" applyFont="1" applyBorder="1" applyAlignment="1">
      <alignment vertical="top" wrapText="1"/>
    </xf>
    <xf numFmtId="0" fontId="48" fillId="0" borderId="13" xfId="0" applyFont="1" applyBorder="1" applyAlignment="1">
      <alignment horizontal="right" vertical="top" wrapText="1"/>
    </xf>
    <xf numFmtId="3" fontId="48" fillId="0" borderId="13" xfId="0" applyNumberFormat="1" applyFont="1" applyBorder="1" applyAlignment="1">
      <alignment horizontal="right" vertical="top" wrapText="1"/>
    </xf>
    <xf numFmtId="0" fontId="48" fillId="0" borderId="14" xfId="0" applyFont="1" applyBorder="1" applyAlignment="1">
      <alignment horizontal="right" vertical="top" wrapText="1"/>
    </xf>
    <xf numFmtId="3" fontId="48" fillId="0" borderId="14" xfId="0" applyNumberFormat="1" applyFont="1" applyBorder="1" applyAlignment="1">
      <alignment horizontal="right" vertical="top" wrapText="1"/>
    </xf>
    <xf numFmtId="0" fontId="53" fillId="0" borderId="13" xfId="0" applyFont="1" applyBorder="1" applyAlignment="1">
      <alignment horizontal="left" vertical="top"/>
    </xf>
    <xf numFmtId="0" fontId="53" fillId="0" borderId="13" xfId="0" applyFont="1" applyBorder="1" applyAlignment="1">
      <alignment/>
    </xf>
    <xf numFmtId="0" fontId="53" fillId="0" borderId="13" xfId="0" applyFont="1" applyBorder="1" applyAlignment="1">
      <alignment horizontal="left" vertical="top" wrapText="1"/>
    </xf>
    <xf numFmtId="0" fontId="53" fillId="0" borderId="13" xfId="0" applyFont="1" applyBorder="1" applyAlignment="1">
      <alignment vertical="top"/>
    </xf>
    <xf numFmtId="3" fontId="53" fillId="0" borderId="14" xfId="0" applyNumberFormat="1" applyFont="1" applyBorder="1" applyAlignment="1">
      <alignment vertical="top"/>
    </xf>
    <xf numFmtId="3" fontId="53" fillId="0" borderId="13" xfId="0" applyNumberFormat="1" applyFont="1" applyBorder="1" applyAlignment="1">
      <alignment vertical="top"/>
    </xf>
    <xf numFmtId="0" fontId="0" fillId="0" borderId="13" xfId="0" applyFont="1" applyBorder="1" applyAlignment="1">
      <alignment horizontal="left" vertical="top" wrapText="1"/>
    </xf>
    <xf numFmtId="0" fontId="0" fillId="0" borderId="13" xfId="0" applyFont="1" applyBorder="1" applyAlignment="1">
      <alignment vertical="top"/>
    </xf>
    <xf numFmtId="3" fontId="48" fillId="0" borderId="13" xfId="0" applyNumberFormat="1" applyFont="1" applyFill="1" applyBorder="1" applyAlignment="1">
      <alignment horizontal="right" vertical="top" wrapText="1"/>
    </xf>
    <xf numFmtId="3" fontId="48" fillId="0" borderId="14" xfId="0" applyNumberFormat="1" applyFont="1" applyFill="1" applyBorder="1" applyAlignment="1">
      <alignment horizontal="right" vertical="top" wrapText="1"/>
    </xf>
    <xf numFmtId="0" fontId="48" fillId="0" borderId="13" xfId="0" applyFont="1" applyBorder="1" applyAlignment="1">
      <alignment wrapText="1"/>
    </xf>
    <xf numFmtId="0" fontId="50" fillId="0" borderId="0" xfId="0" applyFont="1" applyAlignment="1">
      <alignment vertical="top"/>
    </xf>
    <xf numFmtId="0" fontId="0" fillId="0" borderId="0" xfId="0" applyFont="1" applyAlignment="1">
      <alignment vertical="top"/>
    </xf>
    <xf numFmtId="0" fontId="50" fillId="0" borderId="0" xfId="0" applyFont="1" applyAlignment="1">
      <alignment horizontal="center" vertical="top"/>
    </xf>
    <xf numFmtId="0" fontId="0" fillId="0" borderId="0" xfId="0" applyFont="1" applyAlignment="1">
      <alignment horizontal="center" vertical="top"/>
    </xf>
    <xf numFmtId="3" fontId="50" fillId="0" borderId="15" xfId="0" applyNumberFormat="1" applyFont="1" applyBorder="1" applyAlignment="1">
      <alignment horizontal="center" vertical="top"/>
    </xf>
    <xf numFmtId="3" fontId="50" fillId="0" borderId="11" xfId="0" applyNumberFormat="1" applyFont="1" applyBorder="1" applyAlignment="1">
      <alignment horizontal="center" vertical="top"/>
    </xf>
    <xf numFmtId="3" fontId="50" fillId="0" borderId="10" xfId="0" applyNumberFormat="1" applyFont="1" applyBorder="1" applyAlignment="1">
      <alignment horizontal="center" vertical="top"/>
    </xf>
    <xf numFmtId="0" fontId="51" fillId="0" borderId="0" xfId="0" applyFont="1" applyAlignment="1">
      <alignment vertical="top"/>
    </xf>
  </cellXfs>
  <cellStyles count="49">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ivatkozott cella" xfId="49"/>
    <cellStyle name="Jegyzet" xfId="50"/>
    <cellStyle name="Jó" xfId="51"/>
    <cellStyle name="Kimenet" xfId="52"/>
    <cellStyle name="Magyarázó szöveg" xfId="53"/>
    <cellStyle name="Normál 10" xfId="54"/>
    <cellStyle name="Normál 18"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33"/>
  <sheetViews>
    <sheetView tabSelected="1" view="pageBreakPreview" zoomScaleSheetLayoutView="100" zoomScalePageLayoutView="0" workbookViewId="0" topLeftCell="A13">
      <selection activeCell="A24" sqref="A24"/>
    </sheetView>
  </sheetViews>
  <sheetFormatPr defaultColWidth="9.140625" defaultRowHeight="15"/>
  <cols>
    <col min="1" max="1" width="36.421875" style="18" customWidth="1"/>
    <col min="2" max="2" width="10.7109375" style="18" customWidth="1"/>
    <col min="3" max="4" width="15.7109375" style="18" customWidth="1"/>
    <col min="5" max="16384" width="9.140625" style="18" customWidth="1"/>
  </cols>
  <sheetData>
    <row r="1" spans="1:4" s="17" customFormat="1" ht="15.75">
      <c r="A1" s="73"/>
      <c r="B1" s="67"/>
      <c r="C1" s="67"/>
      <c r="D1" s="67"/>
    </row>
    <row r="2" spans="1:4" s="17" customFormat="1" ht="15.75">
      <c r="A2" s="73"/>
      <c r="B2" s="67"/>
      <c r="C2" s="67"/>
      <c r="D2" s="67"/>
    </row>
    <row r="3" spans="1:4" s="17" customFormat="1" ht="15.75">
      <c r="A3" s="73"/>
      <c r="B3" s="67"/>
      <c r="C3" s="67"/>
      <c r="D3" s="67"/>
    </row>
    <row r="4" spans="1:4" ht="15.75">
      <c r="A4" s="66"/>
      <c r="B4" s="67"/>
      <c r="C4" s="67"/>
      <c r="D4" s="67"/>
    </row>
    <row r="5" spans="1:4" ht="15.75">
      <c r="A5" s="66"/>
      <c r="B5" s="67"/>
      <c r="C5" s="67"/>
      <c r="D5" s="67"/>
    </row>
    <row r="6" spans="1:4" ht="15.75">
      <c r="A6" s="66"/>
      <c r="B6" s="67"/>
      <c r="C6" s="67"/>
      <c r="D6" s="67"/>
    </row>
    <row r="7" spans="1:4" ht="15.75">
      <c r="A7" s="66"/>
      <c r="B7" s="67"/>
      <c r="C7" s="67"/>
      <c r="D7" s="67"/>
    </row>
    <row r="9" spans="1:3" ht="15.75">
      <c r="A9" s="18" t="s">
        <v>38</v>
      </c>
      <c r="C9" s="18" t="s">
        <v>39</v>
      </c>
    </row>
    <row r="10" spans="1:3" ht="15.75">
      <c r="A10" s="18" t="s">
        <v>40</v>
      </c>
      <c r="C10" s="18" t="s">
        <v>39</v>
      </c>
    </row>
    <row r="11" spans="1:3" ht="15.75">
      <c r="A11" s="18" t="s">
        <v>41</v>
      </c>
      <c r="C11" s="18" t="s">
        <v>42</v>
      </c>
    </row>
    <row r="12" spans="1:3" ht="15.75">
      <c r="A12" s="18" t="s">
        <v>39</v>
      </c>
      <c r="C12" s="18" t="s">
        <v>43</v>
      </c>
    </row>
    <row r="13" spans="1:3" ht="15.75">
      <c r="A13" s="18" t="s">
        <v>39</v>
      </c>
      <c r="C13" s="18" t="s">
        <v>44</v>
      </c>
    </row>
    <row r="14" spans="1:3" ht="15.75">
      <c r="A14" s="18" t="s">
        <v>39</v>
      </c>
      <c r="C14" s="18" t="s">
        <v>45</v>
      </c>
    </row>
    <row r="15" spans="1:3" ht="15.75">
      <c r="A15" s="18" t="s">
        <v>46</v>
      </c>
      <c r="C15" s="24" t="s">
        <v>60</v>
      </c>
    </row>
    <row r="17" ht="15.75">
      <c r="A17" s="18" t="s">
        <v>47</v>
      </c>
    </row>
    <row r="18" ht="15.75">
      <c r="A18" s="18" t="s">
        <v>47</v>
      </c>
    </row>
    <row r="19" ht="15.75">
      <c r="A19" s="18" t="s">
        <v>48</v>
      </c>
    </row>
    <row r="20" ht="15.75">
      <c r="A20" s="18" t="s">
        <v>47</v>
      </c>
    </row>
    <row r="22" spans="1:4" ht="15.75">
      <c r="A22" s="68" t="s">
        <v>49</v>
      </c>
      <c r="B22" s="69"/>
      <c r="C22" s="69"/>
      <c r="D22" s="69"/>
    </row>
    <row r="23" spans="1:4" ht="15.75">
      <c r="A23" s="19" t="s">
        <v>50</v>
      </c>
      <c r="B23" s="19"/>
      <c r="C23" s="20" t="s">
        <v>51</v>
      </c>
      <c r="D23" s="20" t="s">
        <v>52</v>
      </c>
    </row>
    <row r="24" spans="1:4" ht="15.75">
      <c r="A24" s="19" t="s">
        <v>53</v>
      </c>
      <c r="B24" s="19"/>
      <c r="C24" s="21">
        <f>Összesítő!B15</f>
        <v>0</v>
      </c>
      <c r="D24" s="21">
        <f>Összesítő!C15</f>
        <v>0</v>
      </c>
    </row>
    <row r="25" spans="1:4" ht="15.75">
      <c r="A25" s="18" t="s">
        <v>54</v>
      </c>
      <c r="C25" s="70">
        <f>ROUND(C24+D24,0)</f>
        <v>0</v>
      </c>
      <c r="D25" s="70"/>
    </row>
    <row r="26" spans="1:4" ht="15.75">
      <c r="A26" s="19" t="s">
        <v>55</v>
      </c>
      <c r="B26" s="22">
        <v>0.27</v>
      </c>
      <c r="C26" s="71">
        <f>ROUND(C25*B26,0)</f>
        <v>0</v>
      </c>
      <c r="D26" s="71"/>
    </row>
    <row r="27" spans="1:4" ht="15.75">
      <c r="A27" s="19" t="s">
        <v>56</v>
      </c>
      <c r="B27" s="19"/>
      <c r="C27" s="72">
        <f>ROUND(C25+C26,0)</f>
        <v>0</v>
      </c>
      <c r="D27" s="72"/>
    </row>
    <row r="31" ht="15.75">
      <c r="A31" s="23"/>
    </row>
    <row r="32" ht="15.75">
      <c r="A32" s="23"/>
    </row>
    <row r="33" ht="15.75">
      <c r="A33" s="23"/>
    </row>
  </sheetData>
  <sheetProtection/>
  <mergeCells count="11">
    <mergeCell ref="A6:D6"/>
    <mergeCell ref="A7:D7"/>
    <mergeCell ref="A22:D22"/>
    <mergeCell ref="C25:D25"/>
    <mergeCell ref="C26:D26"/>
    <mergeCell ref="C27:D27"/>
    <mergeCell ref="A1:D1"/>
    <mergeCell ref="A2:D2"/>
    <mergeCell ref="A3:D3"/>
    <mergeCell ref="A4:D4"/>
    <mergeCell ref="A5:D5"/>
  </mergeCells>
  <printOptions/>
  <pageMargins left="1" right="1" top="1" bottom="1" header="0.4166666666666667" footer="0.4166666666666667"/>
  <pageSetup firstPageNumber="1" useFirstPageNumber="1" orientation="portrait" paperSize="9" r:id="rId1"/>
</worksheet>
</file>

<file path=xl/worksheets/sheet10.xml><?xml version="1.0" encoding="utf-8"?>
<worksheet xmlns="http://schemas.openxmlformats.org/spreadsheetml/2006/main" xmlns:r="http://schemas.openxmlformats.org/officeDocument/2006/relationships">
  <dimension ref="A1:I81"/>
  <sheetViews>
    <sheetView zoomScalePageLayoutView="0" workbookViewId="0" topLeftCell="A1">
      <selection activeCell="E6" sqref="E6"/>
    </sheetView>
  </sheetViews>
  <sheetFormatPr defaultColWidth="9.140625" defaultRowHeight="15"/>
  <cols>
    <col min="3" max="3" width="54.28125" style="34" customWidth="1"/>
  </cols>
  <sheetData>
    <row r="1" spans="1:9" ht="25.5">
      <c r="A1" s="7" t="s">
        <v>3</v>
      </c>
      <c r="B1" s="3" t="s">
        <v>4</v>
      </c>
      <c r="C1" s="26" t="s">
        <v>5</v>
      </c>
      <c r="D1" s="5" t="s">
        <v>6</v>
      </c>
      <c r="E1" s="3" t="s">
        <v>7</v>
      </c>
      <c r="F1" s="5" t="s">
        <v>8</v>
      </c>
      <c r="G1" s="5" t="s">
        <v>9</v>
      </c>
      <c r="H1" s="5" t="s">
        <v>10</v>
      </c>
      <c r="I1" s="5" t="s">
        <v>11</v>
      </c>
    </row>
    <row r="2" spans="1:9" ht="40.5" customHeight="1">
      <c r="A2" s="48">
        <v>1</v>
      </c>
      <c r="B2" s="49" t="s">
        <v>258</v>
      </c>
      <c r="C2" s="50" t="s">
        <v>257</v>
      </c>
      <c r="D2" s="51">
        <v>5</v>
      </c>
      <c r="E2" s="49" t="s">
        <v>21</v>
      </c>
      <c r="F2" s="52"/>
      <c r="G2" s="52"/>
      <c r="H2" s="52">
        <f>ROUND(D2*F2,0)</f>
        <v>0</v>
      </c>
      <c r="I2" s="52">
        <f>ROUND(D2*G2,0)</f>
        <v>0</v>
      </c>
    </row>
    <row r="3" spans="1:9" ht="41.25">
      <c r="A3" s="48">
        <v>2</v>
      </c>
      <c r="B3" s="49" t="s">
        <v>256</v>
      </c>
      <c r="C3" s="50" t="s">
        <v>303</v>
      </c>
      <c r="D3" s="51">
        <v>8</v>
      </c>
      <c r="E3" s="49" t="s">
        <v>21</v>
      </c>
      <c r="F3" s="52"/>
      <c r="G3" s="52"/>
      <c r="H3" s="52">
        <f aca="true" t="shared" si="0" ref="H3:H65">ROUND(D3*F3,0)</f>
        <v>0</v>
      </c>
      <c r="I3" s="52">
        <f aca="true" t="shared" si="1" ref="I3:I65">ROUND(D3*G3,0)</f>
        <v>0</v>
      </c>
    </row>
    <row r="4" spans="1:9" ht="25.5">
      <c r="A4" s="48">
        <v>3</v>
      </c>
      <c r="B4" s="49" t="s">
        <v>302</v>
      </c>
      <c r="C4" s="50" t="s">
        <v>301</v>
      </c>
      <c r="D4" s="51">
        <v>2</v>
      </c>
      <c r="E4" s="49" t="s">
        <v>21</v>
      </c>
      <c r="F4" s="54"/>
      <c r="G4" s="52"/>
      <c r="H4" s="54">
        <f t="shared" si="0"/>
        <v>0</v>
      </c>
      <c r="I4" s="52">
        <f t="shared" si="1"/>
        <v>0</v>
      </c>
    </row>
    <row r="5" spans="1:9" ht="25.5">
      <c r="A5" s="48">
        <v>4</v>
      </c>
      <c r="B5" s="49" t="s">
        <v>300</v>
      </c>
      <c r="C5" s="50" t="s">
        <v>299</v>
      </c>
      <c r="D5" s="51">
        <v>35</v>
      </c>
      <c r="E5" s="49" t="s">
        <v>29</v>
      </c>
      <c r="F5" s="54"/>
      <c r="G5" s="52"/>
      <c r="H5" s="54">
        <f t="shared" si="0"/>
        <v>0</v>
      </c>
      <c r="I5" s="52">
        <f t="shared" si="1"/>
        <v>0</v>
      </c>
    </row>
    <row r="6" spans="1:9" ht="76.5">
      <c r="A6" s="48">
        <v>5</v>
      </c>
      <c r="B6" s="49" t="s">
        <v>480</v>
      </c>
      <c r="C6" s="50" t="s">
        <v>481</v>
      </c>
      <c r="D6" s="51">
        <v>24</v>
      </c>
      <c r="E6" s="49" t="s">
        <v>29</v>
      </c>
      <c r="F6" s="52"/>
      <c r="G6" s="52"/>
      <c r="H6" s="52">
        <f t="shared" si="0"/>
        <v>0</v>
      </c>
      <c r="I6" s="52">
        <f t="shared" si="1"/>
        <v>0</v>
      </c>
    </row>
    <row r="7" spans="1:9" ht="76.5">
      <c r="A7" s="48">
        <v>6</v>
      </c>
      <c r="B7" s="49" t="s">
        <v>479</v>
      </c>
      <c r="C7" s="50" t="s">
        <v>482</v>
      </c>
      <c r="D7" s="51">
        <v>26</v>
      </c>
      <c r="E7" s="49" t="s">
        <v>29</v>
      </c>
      <c r="F7" s="52"/>
      <c r="G7" s="52"/>
      <c r="H7" s="52">
        <f t="shared" si="0"/>
        <v>0</v>
      </c>
      <c r="I7" s="52">
        <f t="shared" si="1"/>
        <v>0</v>
      </c>
    </row>
    <row r="8" spans="1:9" ht="76.5">
      <c r="A8" s="48">
        <v>7</v>
      </c>
      <c r="B8" s="49" t="s">
        <v>478</v>
      </c>
      <c r="C8" s="50" t="s">
        <v>483</v>
      </c>
      <c r="D8" s="51">
        <v>78</v>
      </c>
      <c r="E8" s="49" t="s">
        <v>29</v>
      </c>
      <c r="F8" s="52"/>
      <c r="G8" s="52"/>
      <c r="H8" s="52">
        <f t="shared" si="0"/>
        <v>0</v>
      </c>
      <c r="I8" s="52">
        <f t="shared" si="1"/>
        <v>0</v>
      </c>
    </row>
    <row r="9" spans="1:9" ht="76.5">
      <c r="A9" s="48">
        <v>8</v>
      </c>
      <c r="B9" s="49" t="s">
        <v>477</v>
      </c>
      <c r="C9" s="50" t="s">
        <v>484</v>
      </c>
      <c r="D9" s="51">
        <v>10</v>
      </c>
      <c r="E9" s="49" t="s">
        <v>29</v>
      </c>
      <c r="F9" s="52"/>
      <c r="G9" s="52"/>
      <c r="H9" s="52">
        <f t="shared" si="0"/>
        <v>0</v>
      </c>
      <c r="I9" s="52">
        <f t="shared" si="1"/>
        <v>0</v>
      </c>
    </row>
    <row r="10" spans="1:9" ht="76.5">
      <c r="A10" s="48">
        <v>9</v>
      </c>
      <c r="B10" s="49" t="s">
        <v>476</v>
      </c>
      <c r="C10" s="50" t="s">
        <v>485</v>
      </c>
      <c r="D10" s="51">
        <v>2</v>
      </c>
      <c r="E10" s="49" t="s">
        <v>29</v>
      </c>
      <c r="F10" s="52"/>
      <c r="G10" s="52"/>
      <c r="H10" s="52">
        <f t="shared" si="0"/>
        <v>0</v>
      </c>
      <c r="I10" s="52">
        <f t="shared" si="1"/>
        <v>0</v>
      </c>
    </row>
    <row r="11" spans="1:9" ht="89.25">
      <c r="A11" s="48">
        <v>10</v>
      </c>
      <c r="B11" s="49" t="s">
        <v>517</v>
      </c>
      <c r="C11" s="50" t="s">
        <v>518</v>
      </c>
      <c r="D11" s="51">
        <v>156</v>
      </c>
      <c r="E11" s="49" t="s">
        <v>29</v>
      </c>
      <c r="F11" s="52"/>
      <c r="G11" s="52"/>
      <c r="H11" s="52">
        <f t="shared" si="0"/>
        <v>0</v>
      </c>
      <c r="I11" s="52">
        <f t="shared" si="1"/>
        <v>0</v>
      </c>
    </row>
    <row r="12" spans="1:9" ht="89.25">
      <c r="A12" s="48">
        <v>11</v>
      </c>
      <c r="B12" s="49" t="s">
        <v>516</v>
      </c>
      <c r="C12" s="50" t="s">
        <v>519</v>
      </c>
      <c r="D12" s="51">
        <v>60</v>
      </c>
      <c r="E12" s="49" t="s">
        <v>29</v>
      </c>
      <c r="F12" s="52"/>
      <c r="G12" s="52"/>
      <c r="H12" s="52">
        <f t="shared" si="0"/>
        <v>0</v>
      </c>
      <c r="I12" s="52">
        <f t="shared" si="1"/>
        <v>0</v>
      </c>
    </row>
    <row r="13" spans="1:9" ht="89.25">
      <c r="A13" s="48">
        <v>12</v>
      </c>
      <c r="B13" s="49" t="s">
        <v>515</v>
      </c>
      <c r="C13" s="50" t="s">
        <v>520</v>
      </c>
      <c r="D13" s="51">
        <v>128</v>
      </c>
      <c r="E13" s="49" t="s">
        <v>29</v>
      </c>
      <c r="F13" s="52"/>
      <c r="G13" s="52"/>
      <c r="H13" s="52">
        <f t="shared" si="0"/>
        <v>0</v>
      </c>
      <c r="I13" s="52">
        <f t="shared" si="1"/>
        <v>0</v>
      </c>
    </row>
    <row r="14" spans="1:9" ht="89.25">
      <c r="A14" s="48">
        <v>13</v>
      </c>
      <c r="B14" s="49" t="s">
        <v>514</v>
      </c>
      <c r="C14" s="50" t="s">
        <v>521</v>
      </c>
      <c r="D14" s="51">
        <v>95</v>
      </c>
      <c r="E14" s="49" t="s">
        <v>29</v>
      </c>
      <c r="F14" s="52"/>
      <c r="G14" s="52"/>
      <c r="H14" s="52">
        <f t="shared" si="0"/>
        <v>0</v>
      </c>
      <c r="I14" s="52">
        <f t="shared" si="1"/>
        <v>0</v>
      </c>
    </row>
    <row r="15" spans="1:9" ht="63.75">
      <c r="A15" s="48">
        <v>14</v>
      </c>
      <c r="B15" s="49" t="s">
        <v>513</v>
      </c>
      <c r="C15" s="50" t="s">
        <v>522</v>
      </c>
      <c r="D15" s="51">
        <v>6</v>
      </c>
      <c r="E15" s="49" t="s">
        <v>21</v>
      </c>
      <c r="F15" s="52"/>
      <c r="G15" s="52"/>
      <c r="H15" s="52">
        <f t="shared" si="0"/>
        <v>0</v>
      </c>
      <c r="I15" s="52">
        <f t="shared" si="1"/>
        <v>0</v>
      </c>
    </row>
    <row r="16" spans="1:9" ht="63.75">
      <c r="A16" s="48">
        <v>15</v>
      </c>
      <c r="B16" s="49" t="s">
        <v>512</v>
      </c>
      <c r="C16" s="50" t="s">
        <v>511</v>
      </c>
      <c r="D16" s="51">
        <v>6</v>
      </c>
      <c r="E16" s="49" t="s">
        <v>21</v>
      </c>
      <c r="F16" s="52"/>
      <c r="G16" s="52"/>
      <c r="H16" s="52">
        <f t="shared" si="0"/>
        <v>0</v>
      </c>
      <c r="I16" s="52">
        <f t="shared" si="1"/>
        <v>0</v>
      </c>
    </row>
    <row r="17" spans="1:9" ht="63.75">
      <c r="A17" s="48">
        <v>16</v>
      </c>
      <c r="B17" s="49" t="s">
        <v>510</v>
      </c>
      <c r="C17" s="50" t="s">
        <v>509</v>
      </c>
      <c r="D17" s="51">
        <v>10</v>
      </c>
      <c r="E17" s="49" t="s">
        <v>21</v>
      </c>
      <c r="F17" s="52"/>
      <c r="G17" s="52"/>
      <c r="H17" s="52">
        <f t="shared" si="0"/>
        <v>0</v>
      </c>
      <c r="I17" s="52">
        <f t="shared" si="1"/>
        <v>0</v>
      </c>
    </row>
    <row r="18" spans="1:9" ht="63.75">
      <c r="A18" s="48">
        <v>17</v>
      </c>
      <c r="B18" s="49" t="s">
        <v>508</v>
      </c>
      <c r="C18" s="50" t="s">
        <v>523</v>
      </c>
      <c r="D18" s="51">
        <v>5</v>
      </c>
      <c r="E18" s="49" t="s">
        <v>21</v>
      </c>
      <c r="F18" s="52"/>
      <c r="G18" s="52"/>
      <c r="H18" s="52">
        <f t="shared" si="0"/>
        <v>0</v>
      </c>
      <c r="I18" s="52">
        <f t="shared" si="1"/>
        <v>0</v>
      </c>
    </row>
    <row r="19" spans="1:9" ht="63.75">
      <c r="A19" s="48">
        <v>18</v>
      </c>
      <c r="B19" s="49" t="s">
        <v>507</v>
      </c>
      <c r="C19" s="50" t="s">
        <v>524</v>
      </c>
      <c r="D19" s="51">
        <v>8</v>
      </c>
      <c r="E19" s="49" t="s">
        <v>21</v>
      </c>
      <c r="F19" s="52"/>
      <c r="G19" s="52"/>
      <c r="H19" s="52">
        <f t="shared" si="0"/>
        <v>0</v>
      </c>
      <c r="I19" s="52">
        <f t="shared" si="1"/>
        <v>0</v>
      </c>
    </row>
    <row r="20" spans="1:9" ht="63.75">
      <c r="A20" s="48">
        <v>19</v>
      </c>
      <c r="B20" s="49" t="s">
        <v>506</v>
      </c>
      <c r="C20" s="50" t="s">
        <v>525</v>
      </c>
      <c r="D20" s="51">
        <v>8</v>
      </c>
      <c r="E20" s="49" t="s">
        <v>21</v>
      </c>
      <c r="F20" s="52"/>
      <c r="G20" s="52"/>
      <c r="H20" s="52">
        <f t="shared" si="0"/>
        <v>0</v>
      </c>
      <c r="I20" s="52">
        <f t="shared" si="1"/>
        <v>0</v>
      </c>
    </row>
    <row r="21" spans="1:9" ht="63.75">
      <c r="A21" s="48">
        <v>20</v>
      </c>
      <c r="B21" s="49" t="s">
        <v>505</v>
      </c>
      <c r="C21" s="50" t="s">
        <v>526</v>
      </c>
      <c r="D21" s="51">
        <v>14</v>
      </c>
      <c r="E21" s="49" t="s">
        <v>21</v>
      </c>
      <c r="F21" s="52"/>
      <c r="G21" s="52"/>
      <c r="H21" s="52">
        <f t="shared" si="0"/>
        <v>0</v>
      </c>
      <c r="I21" s="52">
        <f t="shared" si="1"/>
        <v>0</v>
      </c>
    </row>
    <row r="22" spans="1:9" ht="63.75">
      <c r="A22" s="48">
        <v>21</v>
      </c>
      <c r="B22" s="49" t="s">
        <v>504</v>
      </c>
      <c r="C22" s="50" t="s">
        <v>527</v>
      </c>
      <c r="D22" s="51">
        <v>6</v>
      </c>
      <c r="E22" s="49" t="s">
        <v>21</v>
      </c>
      <c r="F22" s="52"/>
      <c r="G22" s="52"/>
      <c r="H22" s="52">
        <f t="shared" si="0"/>
        <v>0</v>
      </c>
      <c r="I22" s="52">
        <f t="shared" si="1"/>
        <v>0</v>
      </c>
    </row>
    <row r="23" spans="1:9" ht="63.75">
      <c r="A23" s="48">
        <v>22</v>
      </c>
      <c r="B23" s="49" t="s">
        <v>503</v>
      </c>
      <c r="C23" s="50" t="s">
        <v>528</v>
      </c>
      <c r="D23" s="51">
        <v>2</v>
      </c>
      <c r="E23" s="49" t="s">
        <v>21</v>
      </c>
      <c r="F23" s="52"/>
      <c r="G23" s="52"/>
      <c r="H23" s="52">
        <f t="shared" si="0"/>
        <v>0</v>
      </c>
      <c r="I23" s="52">
        <f t="shared" si="1"/>
        <v>0</v>
      </c>
    </row>
    <row r="24" spans="1:9" ht="63.75">
      <c r="A24" s="48">
        <v>23</v>
      </c>
      <c r="B24" s="49" t="s">
        <v>502</v>
      </c>
      <c r="C24" s="50" t="s">
        <v>529</v>
      </c>
      <c r="D24" s="51">
        <v>4</v>
      </c>
      <c r="E24" s="49" t="s">
        <v>21</v>
      </c>
      <c r="F24" s="52"/>
      <c r="G24" s="52"/>
      <c r="H24" s="52">
        <f t="shared" si="0"/>
        <v>0</v>
      </c>
      <c r="I24" s="52">
        <f t="shared" si="1"/>
        <v>0</v>
      </c>
    </row>
    <row r="25" spans="1:9" ht="63.75">
      <c r="A25" s="48">
        <v>24</v>
      </c>
      <c r="B25" s="49" t="s">
        <v>501</v>
      </c>
      <c r="C25" s="50" t="s">
        <v>530</v>
      </c>
      <c r="D25" s="51">
        <v>4</v>
      </c>
      <c r="E25" s="49" t="s">
        <v>21</v>
      </c>
      <c r="F25" s="52"/>
      <c r="G25" s="52"/>
      <c r="H25" s="52">
        <f t="shared" si="0"/>
        <v>0</v>
      </c>
      <c r="I25" s="52">
        <f t="shared" si="1"/>
        <v>0</v>
      </c>
    </row>
    <row r="26" spans="1:9" ht="63.75">
      <c r="A26" s="48">
        <v>25</v>
      </c>
      <c r="B26" s="49" t="s">
        <v>500</v>
      </c>
      <c r="C26" s="50" t="s">
        <v>499</v>
      </c>
      <c r="D26" s="51">
        <v>29</v>
      </c>
      <c r="E26" s="49" t="s">
        <v>498</v>
      </c>
      <c r="F26" s="52"/>
      <c r="G26" s="52"/>
      <c r="H26" s="52">
        <f t="shared" si="0"/>
        <v>0</v>
      </c>
      <c r="I26" s="52">
        <f t="shared" si="1"/>
        <v>0</v>
      </c>
    </row>
    <row r="27" spans="1:9" ht="51">
      <c r="A27" s="48">
        <v>26</v>
      </c>
      <c r="B27" s="49" t="s">
        <v>497</v>
      </c>
      <c r="C27" s="50" t="s">
        <v>496</v>
      </c>
      <c r="D27" s="51">
        <v>6</v>
      </c>
      <c r="E27" s="49" t="s">
        <v>29</v>
      </c>
      <c r="F27" s="52"/>
      <c r="G27" s="52"/>
      <c r="H27" s="52">
        <f t="shared" si="0"/>
        <v>0</v>
      </c>
      <c r="I27" s="52">
        <f t="shared" si="1"/>
        <v>0</v>
      </c>
    </row>
    <row r="28" spans="1:9" ht="63.75">
      <c r="A28" s="48">
        <v>27</v>
      </c>
      <c r="B28" s="49" t="s">
        <v>495</v>
      </c>
      <c r="C28" s="50" t="s">
        <v>531</v>
      </c>
      <c r="D28" s="51">
        <v>38</v>
      </c>
      <c r="E28" s="49" t="s">
        <v>29</v>
      </c>
      <c r="F28" s="52"/>
      <c r="G28" s="52"/>
      <c r="H28" s="52">
        <f t="shared" si="0"/>
        <v>0</v>
      </c>
      <c r="I28" s="52">
        <f t="shared" si="1"/>
        <v>0</v>
      </c>
    </row>
    <row r="29" spans="1:9" ht="76.5">
      <c r="A29" s="48">
        <v>28</v>
      </c>
      <c r="B29" s="49" t="s">
        <v>494</v>
      </c>
      <c r="C29" s="50" t="s">
        <v>532</v>
      </c>
      <c r="D29" s="51">
        <v>10</v>
      </c>
      <c r="E29" s="49" t="s">
        <v>21</v>
      </c>
      <c r="F29" s="52"/>
      <c r="G29" s="52"/>
      <c r="H29" s="52">
        <f t="shared" si="0"/>
        <v>0</v>
      </c>
      <c r="I29" s="52">
        <f t="shared" si="1"/>
        <v>0</v>
      </c>
    </row>
    <row r="30" spans="1:9" ht="76.5">
      <c r="A30" s="48">
        <v>29</v>
      </c>
      <c r="B30" s="49" t="s">
        <v>493</v>
      </c>
      <c r="C30" s="50" t="s">
        <v>533</v>
      </c>
      <c r="D30" s="51">
        <v>6</v>
      </c>
      <c r="E30" s="49" t="s">
        <v>21</v>
      </c>
      <c r="F30" s="52"/>
      <c r="G30" s="52"/>
      <c r="H30" s="52">
        <f t="shared" si="0"/>
        <v>0</v>
      </c>
      <c r="I30" s="52">
        <f t="shared" si="1"/>
        <v>0</v>
      </c>
    </row>
    <row r="31" spans="1:9" ht="63.75">
      <c r="A31" s="48">
        <v>30</v>
      </c>
      <c r="B31" s="49" t="s">
        <v>492</v>
      </c>
      <c r="C31" s="50" t="s">
        <v>534</v>
      </c>
      <c r="D31" s="51">
        <v>30</v>
      </c>
      <c r="E31" s="49" t="s">
        <v>21</v>
      </c>
      <c r="F31" s="52"/>
      <c r="G31" s="52"/>
      <c r="H31" s="52">
        <f t="shared" si="0"/>
        <v>0</v>
      </c>
      <c r="I31" s="52">
        <f t="shared" si="1"/>
        <v>0</v>
      </c>
    </row>
    <row r="32" spans="1:9" ht="76.5">
      <c r="A32" s="48">
        <v>31</v>
      </c>
      <c r="B32" s="49" t="s">
        <v>491</v>
      </c>
      <c r="C32" s="50" t="s">
        <v>535</v>
      </c>
      <c r="D32" s="51">
        <v>8</v>
      </c>
      <c r="E32" s="49" t="s">
        <v>21</v>
      </c>
      <c r="F32" s="52"/>
      <c r="G32" s="52"/>
      <c r="H32" s="52">
        <f t="shared" si="0"/>
        <v>0</v>
      </c>
      <c r="I32" s="52">
        <f t="shared" si="1"/>
        <v>0</v>
      </c>
    </row>
    <row r="33" spans="1:9" ht="63.75">
      <c r="A33" s="48">
        <v>32</v>
      </c>
      <c r="B33" s="49" t="s">
        <v>490</v>
      </c>
      <c r="C33" s="50" t="s">
        <v>536</v>
      </c>
      <c r="D33" s="51">
        <v>8</v>
      </c>
      <c r="E33" s="49" t="s">
        <v>21</v>
      </c>
      <c r="F33" s="52"/>
      <c r="G33" s="52"/>
      <c r="H33" s="52">
        <f t="shared" si="0"/>
        <v>0</v>
      </c>
      <c r="I33" s="52">
        <f t="shared" si="1"/>
        <v>0</v>
      </c>
    </row>
    <row r="34" spans="1:9" ht="63.75">
      <c r="A34" s="48">
        <v>33</v>
      </c>
      <c r="B34" s="49" t="s">
        <v>489</v>
      </c>
      <c r="C34" s="50" t="s">
        <v>537</v>
      </c>
      <c r="D34" s="51">
        <v>16</v>
      </c>
      <c r="E34" s="49" t="s">
        <v>21</v>
      </c>
      <c r="F34" s="52"/>
      <c r="G34" s="52"/>
      <c r="H34" s="52">
        <f t="shared" si="0"/>
        <v>0</v>
      </c>
      <c r="I34" s="52">
        <f t="shared" si="1"/>
        <v>0</v>
      </c>
    </row>
    <row r="35" spans="1:9" ht="63.75">
      <c r="A35" s="48">
        <v>34</v>
      </c>
      <c r="B35" s="49" t="s">
        <v>488</v>
      </c>
      <c r="C35" s="50" t="s">
        <v>538</v>
      </c>
      <c r="D35" s="51">
        <v>6</v>
      </c>
      <c r="E35" s="49" t="s">
        <v>21</v>
      </c>
      <c r="F35" s="52"/>
      <c r="G35" s="52"/>
      <c r="H35" s="52">
        <f t="shared" si="0"/>
        <v>0</v>
      </c>
      <c r="I35" s="52">
        <f t="shared" si="1"/>
        <v>0</v>
      </c>
    </row>
    <row r="36" spans="1:9" ht="63.75">
      <c r="A36" s="48">
        <v>35</v>
      </c>
      <c r="B36" s="49" t="s">
        <v>487</v>
      </c>
      <c r="C36" s="50" t="s">
        <v>539</v>
      </c>
      <c r="D36" s="51">
        <v>14</v>
      </c>
      <c r="E36" s="49" t="s">
        <v>21</v>
      </c>
      <c r="F36" s="52"/>
      <c r="G36" s="52"/>
      <c r="H36" s="52">
        <f t="shared" si="0"/>
        <v>0</v>
      </c>
      <c r="I36" s="52">
        <f t="shared" si="1"/>
        <v>0</v>
      </c>
    </row>
    <row r="37" spans="1:9" ht="63.75">
      <c r="A37" s="48">
        <v>36</v>
      </c>
      <c r="B37" s="49" t="s">
        <v>486</v>
      </c>
      <c r="C37" s="50" t="s">
        <v>540</v>
      </c>
      <c r="D37" s="51">
        <v>4</v>
      </c>
      <c r="E37" s="49" t="s">
        <v>21</v>
      </c>
      <c r="F37" s="52"/>
      <c r="G37" s="52"/>
      <c r="H37" s="52">
        <f t="shared" si="0"/>
        <v>0</v>
      </c>
      <c r="I37" s="52">
        <f t="shared" si="1"/>
        <v>0</v>
      </c>
    </row>
    <row r="38" spans="1:9" ht="51">
      <c r="A38" s="48">
        <v>37</v>
      </c>
      <c r="B38" s="49" t="s">
        <v>606</v>
      </c>
      <c r="C38" s="50" t="s">
        <v>605</v>
      </c>
      <c r="D38" s="51">
        <v>2</v>
      </c>
      <c r="E38" s="49" t="s">
        <v>21</v>
      </c>
      <c r="F38" s="52"/>
      <c r="G38" s="52"/>
      <c r="H38" s="52">
        <f t="shared" si="0"/>
        <v>0</v>
      </c>
      <c r="I38" s="52">
        <f t="shared" si="1"/>
        <v>0</v>
      </c>
    </row>
    <row r="39" spans="1:9" ht="63.75">
      <c r="A39" s="48">
        <v>38</v>
      </c>
      <c r="B39" s="49" t="s">
        <v>604</v>
      </c>
      <c r="C39" s="50" t="s">
        <v>607</v>
      </c>
      <c r="D39" s="51">
        <v>8</v>
      </c>
      <c r="E39" s="49" t="s">
        <v>21</v>
      </c>
      <c r="F39" s="52"/>
      <c r="G39" s="52"/>
      <c r="H39" s="52">
        <f t="shared" si="0"/>
        <v>0</v>
      </c>
      <c r="I39" s="52">
        <f t="shared" si="1"/>
        <v>0</v>
      </c>
    </row>
    <row r="40" spans="1:9" ht="63.75">
      <c r="A40" s="48">
        <v>39</v>
      </c>
      <c r="B40" s="49" t="s">
        <v>603</v>
      </c>
      <c r="C40" s="50" t="s">
        <v>608</v>
      </c>
      <c r="D40" s="51">
        <v>10</v>
      </c>
      <c r="E40" s="49" t="s">
        <v>21</v>
      </c>
      <c r="F40" s="52"/>
      <c r="G40" s="52"/>
      <c r="H40" s="52">
        <f t="shared" si="0"/>
        <v>0</v>
      </c>
      <c r="I40" s="52">
        <f t="shared" si="1"/>
        <v>0</v>
      </c>
    </row>
    <row r="41" spans="1:9" ht="63.75">
      <c r="A41" s="48">
        <v>40</v>
      </c>
      <c r="B41" s="49" t="s">
        <v>602</v>
      </c>
      <c r="C41" s="50" t="s">
        <v>1134</v>
      </c>
      <c r="D41" s="51">
        <v>4</v>
      </c>
      <c r="E41" s="49" t="s">
        <v>21</v>
      </c>
      <c r="F41" s="52"/>
      <c r="G41" s="52"/>
      <c r="H41" s="52">
        <f t="shared" si="0"/>
        <v>0</v>
      </c>
      <c r="I41" s="52">
        <f t="shared" si="1"/>
        <v>0</v>
      </c>
    </row>
    <row r="42" spans="1:9" ht="76.5">
      <c r="A42" s="48">
        <v>41</v>
      </c>
      <c r="B42" s="49" t="s">
        <v>425</v>
      </c>
      <c r="C42" s="50" t="s">
        <v>468</v>
      </c>
      <c r="D42" s="51">
        <v>8</v>
      </c>
      <c r="E42" s="49" t="s">
        <v>21</v>
      </c>
      <c r="F42" s="52"/>
      <c r="G42" s="52"/>
      <c r="H42" s="52">
        <f t="shared" si="0"/>
        <v>0</v>
      </c>
      <c r="I42" s="52">
        <f t="shared" si="1"/>
        <v>0</v>
      </c>
    </row>
    <row r="43" spans="1:9" ht="63.75">
      <c r="A43" s="48">
        <v>42</v>
      </c>
      <c r="B43" s="49" t="s">
        <v>424</v>
      </c>
      <c r="C43" s="50" t="s">
        <v>1133</v>
      </c>
      <c r="D43" s="51">
        <v>16</v>
      </c>
      <c r="E43" s="49" t="s">
        <v>21</v>
      </c>
      <c r="F43" s="52"/>
      <c r="G43" s="52"/>
      <c r="H43" s="52">
        <f t="shared" si="0"/>
        <v>0</v>
      </c>
      <c r="I43" s="52">
        <f t="shared" si="1"/>
        <v>0</v>
      </c>
    </row>
    <row r="44" spans="1:9" ht="63.75">
      <c r="A44" s="48">
        <v>43</v>
      </c>
      <c r="B44" s="49" t="s">
        <v>601</v>
      </c>
      <c r="C44" s="50" t="s">
        <v>609</v>
      </c>
      <c r="D44" s="51">
        <v>6</v>
      </c>
      <c r="E44" s="49" t="s">
        <v>21</v>
      </c>
      <c r="F44" s="52"/>
      <c r="G44" s="52"/>
      <c r="H44" s="52">
        <f t="shared" si="0"/>
        <v>0</v>
      </c>
      <c r="I44" s="52">
        <f t="shared" si="1"/>
        <v>0</v>
      </c>
    </row>
    <row r="45" spans="1:9" ht="38.25">
      <c r="A45" s="48">
        <v>44</v>
      </c>
      <c r="B45" s="49" t="s">
        <v>600</v>
      </c>
      <c r="C45" s="50" t="s">
        <v>599</v>
      </c>
      <c r="D45" s="51">
        <v>1</v>
      </c>
      <c r="E45" s="49" t="s">
        <v>21</v>
      </c>
      <c r="F45" s="52"/>
      <c r="G45" s="52"/>
      <c r="H45" s="52">
        <f t="shared" si="0"/>
        <v>0</v>
      </c>
      <c r="I45" s="52">
        <f t="shared" si="1"/>
        <v>0</v>
      </c>
    </row>
    <row r="46" spans="1:9" ht="102">
      <c r="A46" s="48">
        <v>45</v>
      </c>
      <c r="B46" s="49" t="s">
        <v>598</v>
      </c>
      <c r="C46" s="50" t="s">
        <v>610</v>
      </c>
      <c r="D46" s="51">
        <v>2</v>
      </c>
      <c r="E46" s="49" t="s">
        <v>21</v>
      </c>
      <c r="F46" s="52"/>
      <c r="G46" s="52"/>
      <c r="H46" s="52">
        <f t="shared" si="0"/>
        <v>0</v>
      </c>
      <c r="I46" s="52">
        <f t="shared" si="1"/>
        <v>0</v>
      </c>
    </row>
    <row r="47" spans="1:9" ht="63.75">
      <c r="A47" s="48">
        <v>46</v>
      </c>
      <c r="B47" s="49" t="s">
        <v>597</v>
      </c>
      <c r="C47" s="50" t="s">
        <v>611</v>
      </c>
      <c r="D47" s="51">
        <v>2</v>
      </c>
      <c r="E47" s="49" t="s">
        <v>21</v>
      </c>
      <c r="F47" s="52"/>
      <c r="G47" s="52"/>
      <c r="H47" s="52">
        <f t="shared" si="0"/>
        <v>0</v>
      </c>
      <c r="I47" s="52">
        <f t="shared" si="1"/>
        <v>0</v>
      </c>
    </row>
    <row r="48" spans="1:9" ht="38.25">
      <c r="A48" s="48">
        <v>47</v>
      </c>
      <c r="B48" s="49" t="s">
        <v>596</v>
      </c>
      <c r="C48" s="50" t="s">
        <v>595</v>
      </c>
      <c r="D48" s="51">
        <v>43</v>
      </c>
      <c r="E48" s="49" t="s">
        <v>21</v>
      </c>
      <c r="F48" s="52"/>
      <c r="G48" s="52"/>
      <c r="H48" s="52">
        <f t="shared" si="0"/>
        <v>0</v>
      </c>
      <c r="I48" s="52">
        <f t="shared" si="1"/>
        <v>0</v>
      </c>
    </row>
    <row r="49" spans="1:9" ht="63.75">
      <c r="A49" s="48">
        <v>48</v>
      </c>
      <c r="B49" s="49" t="s">
        <v>594</v>
      </c>
      <c r="C49" s="50" t="s">
        <v>612</v>
      </c>
      <c r="D49" s="51">
        <v>29</v>
      </c>
      <c r="E49" s="49" t="s">
        <v>21</v>
      </c>
      <c r="F49" s="52"/>
      <c r="G49" s="52"/>
      <c r="H49" s="52">
        <f t="shared" si="0"/>
        <v>0</v>
      </c>
      <c r="I49" s="52">
        <f t="shared" si="1"/>
        <v>0</v>
      </c>
    </row>
    <row r="50" spans="1:9" ht="63.75">
      <c r="A50" s="48">
        <v>49</v>
      </c>
      <c r="B50" s="49" t="s">
        <v>593</v>
      </c>
      <c r="C50" s="50" t="s">
        <v>613</v>
      </c>
      <c r="D50" s="51">
        <v>1</v>
      </c>
      <c r="E50" s="49" t="s">
        <v>21</v>
      </c>
      <c r="F50" s="52"/>
      <c r="G50" s="52"/>
      <c r="H50" s="52">
        <f t="shared" si="0"/>
        <v>0</v>
      </c>
      <c r="I50" s="52">
        <f t="shared" si="1"/>
        <v>0</v>
      </c>
    </row>
    <row r="51" spans="1:9" ht="38.25">
      <c r="A51" s="48">
        <v>50</v>
      </c>
      <c r="B51" s="49" t="s">
        <v>415</v>
      </c>
      <c r="C51" s="50" t="s">
        <v>592</v>
      </c>
      <c r="D51" s="51">
        <v>2</v>
      </c>
      <c r="E51" s="49" t="s">
        <v>21</v>
      </c>
      <c r="F51" s="52"/>
      <c r="G51" s="52"/>
      <c r="H51" s="52">
        <f t="shared" si="0"/>
        <v>0</v>
      </c>
      <c r="I51" s="52">
        <f t="shared" si="1"/>
        <v>0</v>
      </c>
    </row>
    <row r="52" spans="1:9" ht="38.25">
      <c r="A52" s="48">
        <v>51</v>
      </c>
      <c r="B52" s="49" t="s">
        <v>591</v>
      </c>
      <c r="C52" s="50" t="s">
        <v>590</v>
      </c>
      <c r="D52" s="51">
        <v>4</v>
      </c>
      <c r="E52" s="49" t="s">
        <v>21</v>
      </c>
      <c r="F52" s="52"/>
      <c r="G52" s="52"/>
      <c r="H52" s="52">
        <f t="shared" si="0"/>
        <v>0</v>
      </c>
      <c r="I52" s="52">
        <f t="shared" si="1"/>
        <v>0</v>
      </c>
    </row>
    <row r="53" spans="1:9" ht="63.75">
      <c r="A53" s="48">
        <v>52</v>
      </c>
      <c r="B53" s="49" t="s">
        <v>589</v>
      </c>
      <c r="C53" s="50" t="s">
        <v>614</v>
      </c>
      <c r="D53" s="51">
        <v>2</v>
      </c>
      <c r="E53" s="49" t="s">
        <v>21</v>
      </c>
      <c r="F53" s="52"/>
      <c r="G53" s="52"/>
      <c r="H53" s="52">
        <f t="shared" si="0"/>
        <v>0</v>
      </c>
      <c r="I53" s="52">
        <f t="shared" si="1"/>
        <v>0</v>
      </c>
    </row>
    <row r="54" spans="1:9" ht="38.25">
      <c r="A54" s="48">
        <v>53</v>
      </c>
      <c r="B54" s="49" t="s">
        <v>588</v>
      </c>
      <c r="C54" s="50" t="s">
        <v>587</v>
      </c>
      <c r="D54" s="51">
        <v>1</v>
      </c>
      <c r="E54" s="49" t="s">
        <v>21</v>
      </c>
      <c r="F54" s="52"/>
      <c r="G54" s="52"/>
      <c r="H54" s="52">
        <f t="shared" si="0"/>
        <v>0</v>
      </c>
      <c r="I54" s="52">
        <f t="shared" si="1"/>
        <v>0</v>
      </c>
    </row>
    <row r="55" spans="1:9" ht="63.75">
      <c r="A55" s="48">
        <v>54</v>
      </c>
      <c r="B55" s="49" t="s">
        <v>586</v>
      </c>
      <c r="C55" s="50" t="s">
        <v>615</v>
      </c>
      <c r="D55" s="51">
        <v>5</v>
      </c>
      <c r="E55" s="49" t="s">
        <v>21</v>
      </c>
      <c r="F55" s="52"/>
      <c r="G55" s="52"/>
      <c r="H55" s="52">
        <f t="shared" si="0"/>
        <v>0</v>
      </c>
      <c r="I55" s="52">
        <f t="shared" si="1"/>
        <v>0</v>
      </c>
    </row>
    <row r="56" spans="1:9" ht="63.75">
      <c r="A56" s="48">
        <v>55</v>
      </c>
      <c r="B56" s="49" t="s">
        <v>585</v>
      </c>
      <c r="C56" s="50" t="s">
        <v>616</v>
      </c>
      <c r="D56" s="51">
        <v>1</v>
      </c>
      <c r="E56" s="49" t="s">
        <v>21</v>
      </c>
      <c r="F56" s="52"/>
      <c r="G56" s="52"/>
      <c r="H56" s="52">
        <f t="shared" si="0"/>
        <v>0</v>
      </c>
      <c r="I56" s="52">
        <f t="shared" si="1"/>
        <v>0</v>
      </c>
    </row>
    <row r="57" spans="1:9" ht="51">
      <c r="A57" s="48">
        <v>56</v>
      </c>
      <c r="B57" s="49" t="s">
        <v>584</v>
      </c>
      <c r="C57" s="50" t="s">
        <v>583</v>
      </c>
      <c r="D57" s="51">
        <v>1</v>
      </c>
      <c r="E57" s="49" t="s">
        <v>21</v>
      </c>
      <c r="F57" s="52"/>
      <c r="G57" s="52"/>
      <c r="H57" s="52">
        <f t="shared" si="0"/>
        <v>0</v>
      </c>
      <c r="I57" s="52">
        <f t="shared" si="1"/>
        <v>0</v>
      </c>
    </row>
    <row r="58" spans="1:9" ht="51">
      <c r="A58" s="48">
        <v>57</v>
      </c>
      <c r="B58" s="49" t="s">
        <v>582</v>
      </c>
      <c r="C58" s="50" t="s">
        <v>581</v>
      </c>
      <c r="D58" s="51">
        <v>4</v>
      </c>
      <c r="E58" s="49" t="s">
        <v>21</v>
      </c>
      <c r="F58" s="52"/>
      <c r="G58" s="52"/>
      <c r="H58" s="52">
        <f t="shared" si="0"/>
        <v>0</v>
      </c>
      <c r="I58" s="52">
        <f t="shared" si="1"/>
        <v>0</v>
      </c>
    </row>
    <row r="59" spans="1:9" ht="51">
      <c r="A59" s="48">
        <v>58</v>
      </c>
      <c r="B59" s="49" t="s">
        <v>580</v>
      </c>
      <c r="C59" s="50" t="s">
        <v>579</v>
      </c>
      <c r="D59" s="51">
        <v>2</v>
      </c>
      <c r="E59" s="49" t="s">
        <v>21</v>
      </c>
      <c r="F59" s="52"/>
      <c r="G59" s="52"/>
      <c r="H59" s="52">
        <f t="shared" si="0"/>
        <v>0</v>
      </c>
      <c r="I59" s="52">
        <f t="shared" si="1"/>
        <v>0</v>
      </c>
    </row>
    <row r="60" spans="1:9" ht="51">
      <c r="A60" s="48">
        <v>59</v>
      </c>
      <c r="B60" s="49" t="s">
        <v>578</v>
      </c>
      <c r="C60" s="50" t="s">
        <v>577</v>
      </c>
      <c r="D60" s="51">
        <v>1</v>
      </c>
      <c r="E60" s="49" t="s">
        <v>21</v>
      </c>
      <c r="F60" s="52"/>
      <c r="G60" s="52"/>
      <c r="H60" s="52">
        <f t="shared" si="0"/>
        <v>0</v>
      </c>
      <c r="I60" s="52">
        <f t="shared" si="1"/>
        <v>0</v>
      </c>
    </row>
    <row r="61" spans="1:9" ht="51">
      <c r="A61" s="48">
        <v>60</v>
      </c>
      <c r="B61" s="49" t="s">
        <v>576</v>
      </c>
      <c r="C61" s="50" t="s">
        <v>575</v>
      </c>
      <c r="D61" s="51">
        <v>4</v>
      </c>
      <c r="E61" s="49" t="s">
        <v>21</v>
      </c>
      <c r="F61" s="52"/>
      <c r="G61" s="52"/>
      <c r="H61" s="52">
        <f t="shared" si="0"/>
        <v>0</v>
      </c>
      <c r="I61" s="52">
        <f t="shared" si="1"/>
        <v>0</v>
      </c>
    </row>
    <row r="62" spans="1:9" ht="51">
      <c r="A62" s="48">
        <v>61</v>
      </c>
      <c r="B62" s="49" t="s">
        <v>574</v>
      </c>
      <c r="C62" s="50" t="s">
        <v>573</v>
      </c>
      <c r="D62" s="51">
        <v>2</v>
      </c>
      <c r="E62" s="49" t="s">
        <v>21</v>
      </c>
      <c r="F62" s="52"/>
      <c r="G62" s="52"/>
      <c r="H62" s="52">
        <f t="shared" si="0"/>
        <v>0</v>
      </c>
      <c r="I62" s="52">
        <f t="shared" si="1"/>
        <v>0</v>
      </c>
    </row>
    <row r="63" spans="1:9" ht="51">
      <c r="A63" s="48">
        <v>62</v>
      </c>
      <c r="B63" s="49" t="s">
        <v>572</v>
      </c>
      <c r="C63" s="50" t="s">
        <v>571</v>
      </c>
      <c r="D63" s="51">
        <v>2</v>
      </c>
      <c r="E63" s="49" t="s">
        <v>21</v>
      </c>
      <c r="F63" s="52"/>
      <c r="G63" s="52"/>
      <c r="H63" s="52">
        <f t="shared" si="0"/>
        <v>0</v>
      </c>
      <c r="I63" s="52">
        <f t="shared" si="1"/>
        <v>0</v>
      </c>
    </row>
    <row r="64" spans="1:9" ht="51">
      <c r="A64" s="48">
        <v>63</v>
      </c>
      <c r="B64" s="49" t="s">
        <v>570</v>
      </c>
      <c r="C64" s="50" t="s">
        <v>569</v>
      </c>
      <c r="D64" s="51">
        <v>2</v>
      </c>
      <c r="E64" s="49" t="s">
        <v>21</v>
      </c>
      <c r="F64" s="52"/>
      <c r="G64" s="52"/>
      <c r="H64" s="52">
        <f t="shared" si="0"/>
        <v>0</v>
      </c>
      <c r="I64" s="52">
        <f t="shared" si="1"/>
        <v>0</v>
      </c>
    </row>
    <row r="65" spans="1:9" ht="51">
      <c r="A65" s="48">
        <v>64</v>
      </c>
      <c r="B65" s="49" t="s">
        <v>568</v>
      </c>
      <c r="C65" s="50" t="s">
        <v>567</v>
      </c>
      <c r="D65" s="51">
        <v>1</v>
      </c>
      <c r="E65" s="49" t="s">
        <v>21</v>
      </c>
      <c r="F65" s="52"/>
      <c r="G65" s="52"/>
      <c r="H65" s="52">
        <f t="shared" si="0"/>
        <v>0</v>
      </c>
      <c r="I65" s="52">
        <f t="shared" si="1"/>
        <v>0</v>
      </c>
    </row>
    <row r="66" spans="1:9" ht="51">
      <c r="A66" s="48">
        <v>65</v>
      </c>
      <c r="B66" s="49" t="s">
        <v>566</v>
      </c>
      <c r="C66" s="50" t="s">
        <v>565</v>
      </c>
      <c r="D66" s="51">
        <v>1</v>
      </c>
      <c r="E66" s="49" t="s">
        <v>21</v>
      </c>
      <c r="F66" s="52"/>
      <c r="G66" s="52"/>
      <c r="H66" s="52">
        <f aca="true" t="shared" si="2" ref="H66:H80">ROUND(D66*F66,0)</f>
        <v>0</v>
      </c>
      <c r="I66" s="52">
        <f aca="true" t="shared" si="3" ref="I66:I80">ROUND(D66*G66,0)</f>
        <v>0</v>
      </c>
    </row>
    <row r="67" spans="1:9" ht="51">
      <c r="A67" s="48">
        <v>66</v>
      </c>
      <c r="B67" s="49" t="s">
        <v>564</v>
      </c>
      <c r="C67" s="50" t="s">
        <v>563</v>
      </c>
      <c r="D67" s="51">
        <v>2</v>
      </c>
      <c r="E67" s="49" t="s">
        <v>21</v>
      </c>
      <c r="F67" s="52"/>
      <c r="G67" s="52"/>
      <c r="H67" s="52">
        <f t="shared" si="2"/>
        <v>0</v>
      </c>
      <c r="I67" s="52">
        <f t="shared" si="3"/>
        <v>0</v>
      </c>
    </row>
    <row r="68" spans="1:9" ht="51">
      <c r="A68" s="48">
        <v>67</v>
      </c>
      <c r="B68" s="49" t="s">
        <v>562</v>
      </c>
      <c r="C68" s="50" t="s">
        <v>561</v>
      </c>
      <c r="D68" s="51">
        <v>1</v>
      </c>
      <c r="E68" s="49" t="s">
        <v>21</v>
      </c>
      <c r="F68" s="52"/>
      <c r="G68" s="52"/>
      <c r="H68" s="52">
        <f t="shared" si="2"/>
        <v>0</v>
      </c>
      <c r="I68" s="52">
        <f t="shared" si="3"/>
        <v>0</v>
      </c>
    </row>
    <row r="69" spans="1:9" ht="51">
      <c r="A69" s="48">
        <v>68</v>
      </c>
      <c r="B69" s="49" t="s">
        <v>560</v>
      </c>
      <c r="C69" s="50" t="s">
        <v>559</v>
      </c>
      <c r="D69" s="51">
        <v>6</v>
      </c>
      <c r="E69" s="49" t="s">
        <v>21</v>
      </c>
      <c r="F69" s="52"/>
      <c r="G69" s="52"/>
      <c r="H69" s="52">
        <f t="shared" si="2"/>
        <v>0</v>
      </c>
      <c r="I69" s="52">
        <f t="shared" si="3"/>
        <v>0</v>
      </c>
    </row>
    <row r="70" spans="1:9" ht="51">
      <c r="A70" s="48">
        <v>69</v>
      </c>
      <c r="B70" s="49" t="s">
        <v>558</v>
      </c>
      <c r="C70" s="50" t="s">
        <v>557</v>
      </c>
      <c r="D70" s="51">
        <v>2</v>
      </c>
      <c r="E70" s="49" t="s">
        <v>21</v>
      </c>
      <c r="F70" s="52"/>
      <c r="G70" s="52"/>
      <c r="H70" s="52">
        <f t="shared" si="2"/>
        <v>0</v>
      </c>
      <c r="I70" s="52">
        <f t="shared" si="3"/>
        <v>0</v>
      </c>
    </row>
    <row r="71" spans="1:9" ht="63.75">
      <c r="A71" s="48">
        <v>70</v>
      </c>
      <c r="B71" s="49" t="s">
        <v>556</v>
      </c>
      <c r="C71" s="50" t="s">
        <v>617</v>
      </c>
      <c r="D71" s="51">
        <v>2</v>
      </c>
      <c r="E71" s="49" t="s">
        <v>21</v>
      </c>
      <c r="F71" s="52"/>
      <c r="G71" s="52"/>
      <c r="H71" s="52">
        <f t="shared" si="2"/>
        <v>0</v>
      </c>
      <c r="I71" s="52">
        <f t="shared" si="3"/>
        <v>0</v>
      </c>
    </row>
    <row r="72" spans="1:9" ht="102">
      <c r="A72" s="48">
        <v>71</v>
      </c>
      <c r="B72" s="49" t="s">
        <v>555</v>
      </c>
      <c r="C72" s="50" t="s">
        <v>618</v>
      </c>
      <c r="D72" s="51">
        <v>1</v>
      </c>
      <c r="E72" s="49" t="s">
        <v>21</v>
      </c>
      <c r="F72" s="52"/>
      <c r="G72" s="52"/>
      <c r="H72" s="52">
        <f t="shared" si="2"/>
        <v>0</v>
      </c>
      <c r="I72" s="52">
        <f t="shared" si="3"/>
        <v>0</v>
      </c>
    </row>
    <row r="73" spans="1:9" ht="38.25">
      <c r="A73" s="48">
        <v>72</v>
      </c>
      <c r="B73" s="49" t="s">
        <v>546</v>
      </c>
      <c r="C73" s="50" t="s">
        <v>554</v>
      </c>
      <c r="D73" s="51">
        <v>2</v>
      </c>
      <c r="E73" s="49" t="s">
        <v>21</v>
      </c>
      <c r="F73" s="52"/>
      <c r="G73" s="52"/>
      <c r="H73" s="52">
        <f t="shared" si="2"/>
        <v>0</v>
      </c>
      <c r="I73" s="52">
        <f t="shared" si="3"/>
        <v>0</v>
      </c>
    </row>
    <row r="74" spans="1:9" ht="25.5">
      <c r="A74" s="48">
        <v>73</v>
      </c>
      <c r="B74" s="49" t="s">
        <v>553</v>
      </c>
      <c r="C74" s="50" t="s">
        <v>552</v>
      </c>
      <c r="D74" s="51">
        <v>1</v>
      </c>
      <c r="E74" s="49" t="s">
        <v>21</v>
      </c>
      <c r="F74" s="54"/>
      <c r="G74" s="52"/>
      <c r="H74" s="54">
        <f t="shared" si="2"/>
        <v>0</v>
      </c>
      <c r="I74" s="52">
        <f t="shared" si="3"/>
        <v>0</v>
      </c>
    </row>
    <row r="75" spans="1:9" ht="51">
      <c r="A75" s="48">
        <v>74</v>
      </c>
      <c r="B75" s="49" t="s">
        <v>551</v>
      </c>
      <c r="C75" s="50" t="s">
        <v>550</v>
      </c>
      <c r="D75" s="51">
        <v>1</v>
      </c>
      <c r="E75" s="49" t="s">
        <v>21</v>
      </c>
      <c r="F75" s="52"/>
      <c r="G75" s="52"/>
      <c r="H75" s="52">
        <f t="shared" si="2"/>
        <v>0</v>
      </c>
      <c r="I75" s="52">
        <f t="shared" si="3"/>
        <v>0</v>
      </c>
    </row>
    <row r="76" spans="1:9" ht="51">
      <c r="A76" s="48">
        <v>75</v>
      </c>
      <c r="B76" s="49" t="s">
        <v>549</v>
      </c>
      <c r="C76" s="50" t="s">
        <v>548</v>
      </c>
      <c r="D76" s="51">
        <v>1</v>
      </c>
      <c r="E76" s="49" t="s">
        <v>21</v>
      </c>
      <c r="F76" s="52"/>
      <c r="G76" s="52"/>
      <c r="H76" s="52">
        <f t="shared" si="2"/>
        <v>0</v>
      </c>
      <c r="I76" s="52">
        <f t="shared" si="3"/>
        <v>0</v>
      </c>
    </row>
    <row r="77" spans="1:9" ht="51">
      <c r="A77" s="48">
        <v>76</v>
      </c>
      <c r="B77" s="49" t="s">
        <v>547</v>
      </c>
      <c r="C77" s="50" t="s">
        <v>619</v>
      </c>
      <c r="D77" s="51">
        <v>1</v>
      </c>
      <c r="E77" s="49" t="s">
        <v>498</v>
      </c>
      <c r="F77" s="52"/>
      <c r="G77" s="52"/>
      <c r="H77" s="52">
        <f t="shared" si="2"/>
        <v>0</v>
      </c>
      <c r="I77" s="52">
        <f t="shared" si="3"/>
        <v>0</v>
      </c>
    </row>
    <row r="78" spans="1:9" ht="38.25">
      <c r="A78" s="48">
        <v>77</v>
      </c>
      <c r="B78" s="49" t="s">
        <v>546</v>
      </c>
      <c r="C78" s="50" t="s">
        <v>545</v>
      </c>
      <c r="D78" s="51">
        <v>1</v>
      </c>
      <c r="E78" s="49" t="s">
        <v>21</v>
      </c>
      <c r="F78" s="52"/>
      <c r="G78" s="52"/>
      <c r="H78" s="52">
        <f t="shared" si="2"/>
        <v>0</v>
      </c>
      <c r="I78" s="52">
        <f t="shared" si="3"/>
        <v>0</v>
      </c>
    </row>
    <row r="79" spans="1:9" ht="38.25">
      <c r="A79" s="48">
        <v>78</v>
      </c>
      <c r="B79" s="49" t="s">
        <v>544</v>
      </c>
      <c r="C79" s="50" t="s">
        <v>543</v>
      </c>
      <c r="D79" s="51">
        <v>2</v>
      </c>
      <c r="E79" s="49" t="s">
        <v>21</v>
      </c>
      <c r="F79" s="52"/>
      <c r="G79" s="52"/>
      <c r="H79" s="52">
        <f t="shared" si="2"/>
        <v>0</v>
      </c>
      <c r="I79" s="52">
        <f t="shared" si="3"/>
        <v>0</v>
      </c>
    </row>
    <row r="80" spans="1:9" ht="51">
      <c r="A80" s="48">
        <v>79</v>
      </c>
      <c r="B80" s="49" t="s">
        <v>542</v>
      </c>
      <c r="C80" s="50" t="s">
        <v>541</v>
      </c>
      <c r="D80" s="51">
        <v>1</v>
      </c>
      <c r="E80" s="49" t="s">
        <v>21</v>
      </c>
      <c r="F80" s="52"/>
      <c r="G80" s="52"/>
      <c r="H80" s="52">
        <f t="shared" si="2"/>
        <v>0</v>
      </c>
      <c r="I80" s="52">
        <f t="shared" si="3"/>
        <v>0</v>
      </c>
    </row>
    <row r="81" spans="1:9" ht="15">
      <c r="A81" s="7"/>
      <c r="B81" s="3"/>
      <c r="C81" s="26" t="s">
        <v>22</v>
      </c>
      <c r="D81" s="5"/>
      <c r="E81" s="3"/>
      <c r="F81" s="14"/>
      <c r="G81" s="14"/>
      <c r="H81" s="14">
        <f>ROUND(SUM(H2:H80),0)</f>
        <v>0</v>
      </c>
      <c r="I81" s="14">
        <f>ROUND(SUM(I2:I80),0)</f>
        <v>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71"/>
  <sheetViews>
    <sheetView zoomScalePageLayoutView="0" workbookViewId="0" topLeftCell="A85">
      <selection activeCell="E4" sqref="E4"/>
    </sheetView>
  </sheetViews>
  <sheetFormatPr defaultColWidth="9.140625" defaultRowHeight="15"/>
  <cols>
    <col min="3" max="3" width="31.57421875" style="34" customWidth="1"/>
    <col min="8" max="8" width="10.28125" style="0" customWidth="1"/>
  </cols>
  <sheetData>
    <row r="1" spans="1:9" ht="25.5">
      <c r="A1" s="7" t="s">
        <v>3</v>
      </c>
      <c r="B1" s="3" t="s">
        <v>4</v>
      </c>
      <c r="C1" s="26" t="s">
        <v>5</v>
      </c>
      <c r="D1" s="5" t="s">
        <v>6</v>
      </c>
      <c r="E1" s="3" t="s">
        <v>7</v>
      </c>
      <c r="F1" s="5" t="s">
        <v>8</v>
      </c>
      <c r="G1" s="5" t="s">
        <v>9</v>
      </c>
      <c r="H1" s="5" t="s">
        <v>10</v>
      </c>
      <c r="I1" s="5" t="s">
        <v>11</v>
      </c>
    </row>
    <row r="2" spans="1:9" ht="79.5">
      <c r="A2" s="48">
        <v>1</v>
      </c>
      <c r="B2" s="49" t="s">
        <v>256</v>
      </c>
      <c r="C2" s="50" t="s">
        <v>303</v>
      </c>
      <c r="D2" s="51">
        <v>8</v>
      </c>
      <c r="E2" s="49" t="s">
        <v>21</v>
      </c>
      <c r="F2" s="52"/>
      <c r="G2" s="52"/>
      <c r="H2" s="52">
        <f aca="true" t="shared" si="0" ref="H2:H33">ROUND(D2*F2,0)</f>
        <v>0</v>
      </c>
      <c r="I2" s="52">
        <f aca="true" t="shared" si="1" ref="I2:I33">ROUND(D2*G2,0)</f>
        <v>0</v>
      </c>
    </row>
    <row r="3" spans="1:9" ht="25.5">
      <c r="A3" s="48">
        <v>2</v>
      </c>
      <c r="B3" s="49" t="s">
        <v>621</v>
      </c>
      <c r="C3" s="50" t="s">
        <v>620</v>
      </c>
      <c r="D3" s="51">
        <v>6</v>
      </c>
      <c r="E3" s="49" t="s">
        <v>21</v>
      </c>
      <c r="F3" s="54"/>
      <c r="G3" s="52"/>
      <c r="H3" s="54">
        <f t="shared" si="0"/>
        <v>0</v>
      </c>
      <c r="I3" s="52">
        <f t="shared" si="1"/>
        <v>0</v>
      </c>
    </row>
    <row r="4" spans="1:9" ht="63.75">
      <c r="A4" s="48">
        <v>3</v>
      </c>
      <c r="B4" s="49" t="s">
        <v>623</v>
      </c>
      <c r="C4" s="50" t="s">
        <v>622</v>
      </c>
      <c r="D4" s="51">
        <v>5</v>
      </c>
      <c r="E4" s="49" t="s">
        <v>18</v>
      </c>
      <c r="F4" s="52"/>
      <c r="G4" s="52"/>
      <c r="H4" s="52">
        <f t="shared" si="0"/>
        <v>0</v>
      </c>
      <c r="I4" s="52">
        <f t="shared" si="1"/>
        <v>0</v>
      </c>
    </row>
    <row r="5" spans="1:9" ht="165.75">
      <c r="A5" s="48">
        <v>4</v>
      </c>
      <c r="B5" s="49" t="s">
        <v>624</v>
      </c>
      <c r="C5" s="50" t="s">
        <v>625</v>
      </c>
      <c r="D5" s="51">
        <v>13.5</v>
      </c>
      <c r="E5" s="49" t="s">
        <v>18</v>
      </c>
      <c r="F5" s="52"/>
      <c r="G5" s="52"/>
      <c r="H5" s="52">
        <f t="shared" si="0"/>
        <v>0</v>
      </c>
      <c r="I5" s="52">
        <f t="shared" si="1"/>
        <v>0</v>
      </c>
    </row>
    <row r="6" spans="1:9" ht="89.25">
      <c r="A6" s="48">
        <v>5</v>
      </c>
      <c r="B6" s="49" t="s">
        <v>627</v>
      </c>
      <c r="C6" s="50" t="s">
        <v>626</v>
      </c>
      <c r="D6" s="51">
        <v>2</v>
      </c>
      <c r="E6" s="49" t="s">
        <v>21</v>
      </c>
      <c r="F6" s="52"/>
      <c r="G6" s="52"/>
      <c r="H6" s="52">
        <f t="shared" si="0"/>
        <v>0</v>
      </c>
      <c r="I6" s="52">
        <f t="shared" si="1"/>
        <v>0</v>
      </c>
    </row>
    <row r="7" spans="1:9" ht="140.25">
      <c r="A7" s="48">
        <v>6</v>
      </c>
      <c r="B7" s="49" t="s">
        <v>713</v>
      </c>
      <c r="C7" s="50" t="s">
        <v>718</v>
      </c>
      <c r="D7" s="51">
        <v>4</v>
      </c>
      <c r="E7" s="49" t="s">
        <v>21</v>
      </c>
      <c r="F7" s="52"/>
      <c r="G7" s="52"/>
      <c r="H7" s="52">
        <f t="shared" si="0"/>
        <v>0</v>
      </c>
      <c r="I7" s="52">
        <f t="shared" si="1"/>
        <v>0</v>
      </c>
    </row>
    <row r="8" spans="1:9" ht="153">
      <c r="A8" s="48">
        <v>7</v>
      </c>
      <c r="B8" s="49" t="s">
        <v>712</v>
      </c>
      <c r="C8" s="50" t="s">
        <v>719</v>
      </c>
      <c r="D8" s="51">
        <v>1</v>
      </c>
      <c r="E8" s="49" t="s">
        <v>21</v>
      </c>
      <c r="F8" s="52"/>
      <c r="G8" s="52"/>
      <c r="H8" s="52">
        <f t="shared" si="0"/>
        <v>0</v>
      </c>
      <c r="I8" s="52">
        <f t="shared" si="1"/>
        <v>0</v>
      </c>
    </row>
    <row r="9" spans="1:9" ht="140.25">
      <c r="A9" s="48">
        <v>8</v>
      </c>
      <c r="B9" s="49" t="s">
        <v>711</v>
      </c>
      <c r="C9" s="50" t="s">
        <v>720</v>
      </c>
      <c r="D9" s="51">
        <v>1</v>
      </c>
      <c r="E9" s="49" t="s">
        <v>21</v>
      </c>
      <c r="F9" s="52"/>
      <c r="G9" s="52"/>
      <c r="H9" s="52">
        <f t="shared" si="0"/>
        <v>0</v>
      </c>
      <c r="I9" s="52">
        <f t="shared" si="1"/>
        <v>0</v>
      </c>
    </row>
    <row r="10" spans="1:9" ht="153">
      <c r="A10" s="48">
        <v>9</v>
      </c>
      <c r="B10" s="49" t="s">
        <v>710</v>
      </c>
      <c r="C10" s="50" t="s">
        <v>721</v>
      </c>
      <c r="D10" s="51">
        <v>1</v>
      </c>
      <c r="E10" s="49" t="s">
        <v>21</v>
      </c>
      <c r="F10" s="52"/>
      <c r="G10" s="52"/>
      <c r="H10" s="52">
        <f t="shared" si="0"/>
        <v>0</v>
      </c>
      <c r="I10" s="52">
        <f t="shared" si="1"/>
        <v>0</v>
      </c>
    </row>
    <row r="11" spans="1:9" ht="102">
      <c r="A11" s="48">
        <v>10</v>
      </c>
      <c r="B11" s="49" t="s">
        <v>709</v>
      </c>
      <c r="C11" s="50" t="s">
        <v>708</v>
      </c>
      <c r="D11" s="51">
        <v>30</v>
      </c>
      <c r="E11" s="49" t="s">
        <v>29</v>
      </c>
      <c r="F11" s="52"/>
      <c r="G11" s="52"/>
      <c r="H11" s="52">
        <f t="shared" si="0"/>
        <v>0</v>
      </c>
      <c r="I11" s="52">
        <f t="shared" si="1"/>
        <v>0</v>
      </c>
    </row>
    <row r="12" spans="1:9" ht="102">
      <c r="A12" s="48">
        <v>11</v>
      </c>
      <c r="B12" s="49" t="s">
        <v>707</v>
      </c>
      <c r="C12" s="50" t="s">
        <v>706</v>
      </c>
      <c r="D12" s="51">
        <v>8</v>
      </c>
      <c r="E12" s="49" t="s">
        <v>29</v>
      </c>
      <c r="F12" s="52"/>
      <c r="G12" s="52"/>
      <c r="H12" s="52">
        <f t="shared" si="0"/>
        <v>0</v>
      </c>
      <c r="I12" s="52">
        <f t="shared" si="1"/>
        <v>0</v>
      </c>
    </row>
    <row r="13" spans="1:9" ht="102">
      <c r="A13" s="48">
        <v>12</v>
      </c>
      <c r="B13" s="49" t="s">
        <v>705</v>
      </c>
      <c r="C13" s="50" t="s">
        <v>704</v>
      </c>
      <c r="D13" s="51">
        <v>25</v>
      </c>
      <c r="E13" s="49" t="s">
        <v>29</v>
      </c>
      <c r="F13" s="52"/>
      <c r="G13" s="52"/>
      <c r="H13" s="52">
        <f t="shared" si="0"/>
        <v>0</v>
      </c>
      <c r="I13" s="52">
        <f t="shared" si="1"/>
        <v>0</v>
      </c>
    </row>
    <row r="14" spans="1:9" ht="102">
      <c r="A14" s="48">
        <v>13</v>
      </c>
      <c r="B14" s="49" t="s">
        <v>703</v>
      </c>
      <c r="C14" s="50" t="s">
        <v>702</v>
      </c>
      <c r="D14" s="51">
        <v>10</v>
      </c>
      <c r="E14" s="49" t="s">
        <v>29</v>
      </c>
      <c r="F14" s="52"/>
      <c r="G14" s="52"/>
      <c r="H14" s="52">
        <f t="shared" si="0"/>
        <v>0</v>
      </c>
      <c r="I14" s="52">
        <f t="shared" si="1"/>
        <v>0</v>
      </c>
    </row>
    <row r="15" spans="1:9" ht="102">
      <c r="A15" s="48">
        <v>14</v>
      </c>
      <c r="B15" s="49" t="s">
        <v>701</v>
      </c>
      <c r="C15" s="50" t="s">
        <v>700</v>
      </c>
      <c r="D15" s="51">
        <v>52</v>
      </c>
      <c r="E15" s="49" t="s">
        <v>29</v>
      </c>
      <c r="F15" s="52"/>
      <c r="G15" s="52"/>
      <c r="H15" s="52">
        <f t="shared" si="0"/>
        <v>0</v>
      </c>
      <c r="I15" s="52">
        <f t="shared" si="1"/>
        <v>0</v>
      </c>
    </row>
    <row r="16" spans="1:9" ht="114.75">
      <c r="A16" s="48">
        <v>15</v>
      </c>
      <c r="B16" s="49" t="s">
        <v>699</v>
      </c>
      <c r="C16" s="50" t="s">
        <v>723</v>
      </c>
      <c r="D16" s="51">
        <v>5</v>
      </c>
      <c r="E16" s="49" t="s">
        <v>29</v>
      </c>
      <c r="F16" s="52"/>
      <c r="G16" s="52"/>
      <c r="H16" s="52">
        <f t="shared" si="0"/>
        <v>0</v>
      </c>
      <c r="I16" s="52">
        <f t="shared" si="1"/>
        <v>0</v>
      </c>
    </row>
    <row r="17" spans="1:9" ht="114.75">
      <c r="A17" s="48">
        <v>16</v>
      </c>
      <c r="B17" s="49" t="s">
        <v>698</v>
      </c>
      <c r="C17" s="50" t="s">
        <v>722</v>
      </c>
      <c r="D17" s="51">
        <v>3</v>
      </c>
      <c r="E17" s="49" t="s">
        <v>29</v>
      </c>
      <c r="F17" s="52"/>
      <c r="G17" s="52"/>
      <c r="H17" s="52">
        <f t="shared" si="0"/>
        <v>0</v>
      </c>
      <c r="I17" s="52">
        <f t="shared" si="1"/>
        <v>0</v>
      </c>
    </row>
    <row r="18" spans="1:9" ht="102">
      <c r="A18" s="48">
        <v>17</v>
      </c>
      <c r="B18" s="49" t="s">
        <v>697</v>
      </c>
      <c r="C18" s="50" t="s">
        <v>724</v>
      </c>
      <c r="D18" s="51">
        <v>3</v>
      </c>
      <c r="E18" s="49" t="s">
        <v>21</v>
      </c>
      <c r="F18" s="52"/>
      <c r="G18" s="52"/>
      <c r="H18" s="52">
        <f t="shared" si="0"/>
        <v>0</v>
      </c>
      <c r="I18" s="52">
        <f t="shared" si="1"/>
        <v>0</v>
      </c>
    </row>
    <row r="19" spans="1:9" ht="102">
      <c r="A19" s="48">
        <v>18</v>
      </c>
      <c r="B19" s="49" t="s">
        <v>696</v>
      </c>
      <c r="C19" s="50" t="s">
        <v>725</v>
      </c>
      <c r="D19" s="51">
        <v>2</v>
      </c>
      <c r="E19" s="49" t="s">
        <v>21</v>
      </c>
      <c r="F19" s="52"/>
      <c r="G19" s="52"/>
      <c r="H19" s="52">
        <f t="shared" si="0"/>
        <v>0</v>
      </c>
      <c r="I19" s="52">
        <f t="shared" si="1"/>
        <v>0</v>
      </c>
    </row>
    <row r="20" spans="1:9" ht="102">
      <c r="A20" s="48">
        <v>19</v>
      </c>
      <c r="B20" s="49" t="s">
        <v>695</v>
      </c>
      <c r="C20" s="50" t="s">
        <v>726</v>
      </c>
      <c r="D20" s="51">
        <v>8</v>
      </c>
      <c r="E20" s="49" t="s">
        <v>21</v>
      </c>
      <c r="F20" s="52"/>
      <c r="G20" s="52"/>
      <c r="H20" s="52">
        <f t="shared" si="0"/>
        <v>0</v>
      </c>
      <c r="I20" s="52">
        <f t="shared" si="1"/>
        <v>0</v>
      </c>
    </row>
    <row r="21" spans="1:9" ht="140.25">
      <c r="A21" s="48">
        <v>20</v>
      </c>
      <c r="B21" s="49" t="s">
        <v>694</v>
      </c>
      <c r="C21" s="50" t="s">
        <v>727</v>
      </c>
      <c r="D21" s="51">
        <v>1</v>
      </c>
      <c r="E21" s="49" t="s">
        <v>21</v>
      </c>
      <c r="F21" s="52"/>
      <c r="G21" s="52"/>
      <c r="H21" s="52">
        <f t="shared" si="0"/>
        <v>0</v>
      </c>
      <c r="I21" s="52">
        <f t="shared" si="1"/>
        <v>0</v>
      </c>
    </row>
    <row r="22" spans="1:9" ht="102">
      <c r="A22" s="48">
        <v>21</v>
      </c>
      <c r="B22" s="49" t="s">
        <v>693</v>
      </c>
      <c r="C22" s="50" t="s">
        <v>728</v>
      </c>
      <c r="D22" s="51">
        <v>4</v>
      </c>
      <c r="E22" s="49" t="s">
        <v>21</v>
      </c>
      <c r="F22" s="52"/>
      <c r="G22" s="52"/>
      <c r="H22" s="52">
        <f t="shared" si="0"/>
        <v>0</v>
      </c>
      <c r="I22" s="52">
        <f t="shared" si="1"/>
        <v>0</v>
      </c>
    </row>
    <row r="23" spans="1:9" ht="102">
      <c r="A23" s="48">
        <v>22</v>
      </c>
      <c r="B23" s="49" t="s">
        <v>692</v>
      </c>
      <c r="C23" s="50" t="s">
        <v>729</v>
      </c>
      <c r="D23" s="51">
        <v>4</v>
      </c>
      <c r="E23" s="49" t="s">
        <v>21</v>
      </c>
      <c r="F23" s="52"/>
      <c r="G23" s="52"/>
      <c r="H23" s="52">
        <f t="shared" si="0"/>
        <v>0</v>
      </c>
      <c r="I23" s="52">
        <f t="shared" si="1"/>
        <v>0</v>
      </c>
    </row>
    <row r="24" spans="1:9" ht="102">
      <c r="A24" s="48">
        <v>23</v>
      </c>
      <c r="B24" s="49" t="s">
        <v>691</v>
      </c>
      <c r="C24" s="50" t="s">
        <v>730</v>
      </c>
      <c r="D24" s="51">
        <v>2</v>
      </c>
      <c r="E24" s="49" t="s">
        <v>21</v>
      </c>
      <c r="F24" s="52"/>
      <c r="G24" s="52"/>
      <c r="H24" s="52">
        <f t="shared" si="0"/>
        <v>0</v>
      </c>
      <c r="I24" s="52">
        <f t="shared" si="1"/>
        <v>0</v>
      </c>
    </row>
    <row r="25" spans="1:9" ht="114.75">
      <c r="A25" s="48">
        <v>24</v>
      </c>
      <c r="B25" s="49" t="s">
        <v>690</v>
      </c>
      <c r="C25" s="50" t="s">
        <v>731</v>
      </c>
      <c r="D25" s="51">
        <v>3</v>
      </c>
      <c r="E25" s="49" t="s">
        <v>21</v>
      </c>
      <c r="F25" s="52"/>
      <c r="G25" s="52"/>
      <c r="H25" s="52">
        <f t="shared" si="0"/>
        <v>0</v>
      </c>
      <c r="I25" s="52">
        <f t="shared" si="1"/>
        <v>0</v>
      </c>
    </row>
    <row r="26" spans="1:9" ht="114.75">
      <c r="A26" s="48">
        <v>25</v>
      </c>
      <c r="B26" s="49" t="s">
        <v>689</v>
      </c>
      <c r="C26" s="50" t="s">
        <v>732</v>
      </c>
      <c r="D26" s="51">
        <v>1</v>
      </c>
      <c r="E26" s="49" t="s">
        <v>21</v>
      </c>
      <c r="F26" s="52"/>
      <c r="G26" s="52"/>
      <c r="H26" s="52">
        <f t="shared" si="0"/>
        <v>0</v>
      </c>
      <c r="I26" s="52">
        <f t="shared" si="1"/>
        <v>0</v>
      </c>
    </row>
    <row r="27" spans="1:9" ht="114.75">
      <c r="A27" s="48">
        <v>26</v>
      </c>
      <c r="B27" s="49" t="s">
        <v>688</v>
      </c>
      <c r="C27" s="50" t="s">
        <v>733</v>
      </c>
      <c r="D27" s="51">
        <v>1</v>
      </c>
      <c r="E27" s="49" t="s">
        <v>21</v>
      </c>
      <c r="F27" s="52"/>
      <c r="G27" s="52"/>
      <c r="H27" s="52">
        <f t="shared" si="0"/>
        <v>0</v>
      </c>
      <c r="I27" s="52">
        <f t="shared" si="1"/>
        <v>0</v>
      </c>
    </row>
    <row r="28" spans="1:9" ht="114.75">
      <c r="A28" s="48">
        <v>27</v>
      </c>
      <c r="B28" s="49" t="s">
        <v>687</v>
      </c>
      <c r="C28" s="50" t="s">
        <v>734</v>
      </c>
      <c r="D28" s="51">
        <v>1</v>
      </c>
      <c r="E28" s="49" t="s">
        <v>21</v>
      </c>
      <c r="F28" s="52"/>
      <c r="G28" s="52"/>
      <c r="H28" s="52">
        <f t="shared" si="0"/>
        <v>0</v>
      </c>
      <c r="I28" s="52">
        <f t="shared" si="1"/>
        <v>0</v>
      </c>
    </row>
    <row r="29" spans="1:9" ht="102">
      <c r="A29" s="48">
        <v>28</v>
      </c>
      <c r="B29" s="49" t="s">
        <v>686</v>
      </c>
      <c r="C29" s="50" t="s">
        <v>685</v>
      </c>
      <c r="D29" s="51">
        <v>2</v>
      </c>
      <c r="E29" s="49" t="s">
        <v>21</v>
      </c>
      <c r="F29" s="52"/>
      <c r="G29" s="52"/>
      <c r="H29" s="52">
        <f t="shared" si="0"/>
        <v>0</v>
      </c>
      <c r="I29" s="52">
        <f t="shared" si="1"/>
        <v>0</v>
      </c>
    </row>
    <row r="30" spans="1:9" ht="102">
      <c r="A30" s="48">
        <v>29</v>
      </c>
      <c r="B30" s="49" t="s">
        <v>684</v>
      </c>
      <c r="C30" s="50" t="s">
        <v>735</v>
      </c>
      <c r="D30" s="51">
        <v>2</v>
      </c>
      <c r="E30" s="49" t="s">
        <v>21</v>
      </c>
      <c r="F30" s="52"/>
      <c r="G30" s="52"/>
      <c r="H30" s="52">
        <f t="shared" si="0"/>
        <v>0</v>
      </c>
      <c r="I30" s="52">
        <f t="shared" si="1"/>
        <v>0</v>
      </c>
    </row>
    <row r="31" spans="1:9" ht="102">
      <c r="A31" s="48">
        <v>30</v>
      </c>
      <c r="B31" s="49" t="s">
        <v>683</v>
      </c>
      <c r="C31" s="50" t="s">
        <v>736</v>
      </c>
      <c r="D31" s="51">
        <v>2</v>
      </c>
      <c r="E31" s="49" t="s">
        <v>21</v>
      </c>
      <c r="F31" s="52"/>
      <c r="G31" s="52"/>
      <c r="H31" s="52">
        <f t="shared" si="0"/>
        <v>0</v>
      </c>
      <c r="I31" s="52">
        <f t="shared" si="1"/>
        <v>0</v>
      </c>
    </row>
    <row r="32" spans="1:9" ht="102">
      <c r="A32" s="48">
        <v>31</v>
      </c>
      <c r="B32" s="49" t="s">
        <v>682</v>
      </c>
      <c r="C32" s="50" t="s">
        <v>737</v>
      </c>
      <c r="D32" s="51">
        <v>15</v>
      </c>
      <c r="E32" s="49" t="s">
        <v>21</v>
      </c>
      <c r="F32" s="52"/>
      <c r="G32" s="52"/>
      <c r="H32" s="52">
        <f t="shared" si="0"/>
        <v>0</v>
      </c>
      <c r="I32" s="52">
        <f t="shared" si="1"/>
        <v>0</v>
      </c>
    </row>
    <row r="33" spans="1:9" ht="140.25">
      <c r="A33" s="48">
        <v>32</v>
      </c>
      <c r="B33" s="49" t="s">
        <v>681</v>
      </c>
      <c r="C33" s="50" t="s">
        <v>738</v>
      </c>
      <c r="D33" s="51">
        <v>2</v>
      </c>
      <c r="E33" s="49" t="s">
        <v>21</v>
      </c>
      <c r="F33" s="52"/>
      <c r="G33" s="52"/>
      <c r="H33" s="52">
        <f t="shared" si="0"/>
        <v>0</v>
      </c>
      <c r="I33" s="52">
        <f t="shared" si="1"/>
        <v>0</v>
      </c>
    </row>
    <row r="34" spans="1:9" ht="140.25">
      <c r="A34" s="48">
        <v>33</v>
      </c>
      <c r="B34" s="49" t="s">
        <v>680</v>
      </c>
      <c r="C34" s="50" t="s">
        <v>739</v>
      </c>
      <c r="D34" s="51">
        <v>2</v>
      </c>
      <c r="E34" s="49" t="s">
        <v>21</v>
      </c>
      <c r="F34" s="52"/>
      <c r="G34" s="52"/>
      <c r="H34" s="52">
        <f aca="true" t="shared" si="2" ref="H34:H70">ROUND(D34*F34,0)</f>
        <v>0</v>
      </c>
      <c r="I34" s="52">
        <f aca="true" t="shared" si="3" ref="I34:I70">ROUND(D34*G34,0)</f>
        <v>0</v>
      </c>
    </row>
    <row r="35" spans="1:9" ht="102">
      <c r="A35" s="48">
        <v>34</v>
      </c>
      <c r="B35" s="49" t="s">
        <v>679</v>
      </c>
      <c r="C35" s="50" t="s">
        <v>678</v>
      </c>
      <c r="D35" s="51">
        <v>1</v>
      </c>
      <c r="E35" s="49" t="s">
        <v>21</v>
      </c>
      <c r="F35" s="52"/>
      <c r="G35" s="52"/>
      <c r="H35" s="52">
        <f t="shared" si="2"/>
        <v>0</v>
      </c>
      <c r="I35" s="52">
        <f t="shared" si="3"/>
        <v>0</v>
      </c>
    </row>
    <row r="36" spans="1:9" ht="127.5">
      <c r="A36" s="48">
        <v>35</v>
      </c>
      <c r="B36" s="49" t="s">
        <v>677</v>
      </c>
      <c r="C36" s="50" t="s">
        <v>740</v>
      </c>
      <c r="D36" s="51">
        <v>2</v>
      </c>
      <c r="E36" s="49" t="s">
        <v>21</v>
      </c>
      <c r="F36" s="52"/>
      <c r="G36" s="52"/>
      <c r="H36" s="52">
        <f t="shared" si="2"/>
        <v>0</v>
      </c>
      <c r="I36" s="52">
        <f t="shared" si="3"/>
        <v>0</v>
      </c>
    </row>
    <row r="37" spans="1:9" ht="114.75">
      <c r="A37" s="48">
        <v>36</v>
      </c>
      <c r="B37" s="49" t="s">
        <v>676</v>
      </c>
      <c r="C37" s="50" t="s">
        <v>741</v>
      </c>
      <c r="D37" s="51">
        <v>2</v>
      </c>
      <c r="E37" s="49" t="s">
        <v>21</v>
      </c>
      <c r="F37" s="52"/>
      <c r="G37" s="52"/>
      <c r="H37" s="52">
        <f t="shared" si="2"/>
        <v>0</v>
      </c>
      <c r="I37" s="52">
        <f t="shared" si="3"/>
        <v>0</v>
      </c>
    </row>
    <row r="38" spans="1:9" ht="102">
      <c r="A38" s="48">
        <v>37</v>
      </c>
      <c r="B38" s="49" t="s">
        <v>675</v>
      </c>
      <c r="C38" s="50" t="s">
        <v>742</v>
      </c>
      <c r="D38" s="51">
        <v>1</v>
      </c>
      <c r="E38" s="49" t="s">
        <v>21</v>
      </c>
      <c r="F38" s="52"/>
      <c r="G38" s="52"/>
      <c r="H38" s="52">
        <f t="shared" si="2"/>
        <v>0</v>
      </c>
      <c r="I38" s="52">
        <f t="shared" si="3"/>
        <v>0</v>
      </c>
    </row>
    <row r="39" spans="1:9" ht="102">
      <c r="A39" s="48">
        <v>38</v>
      </c>
      <c r="B39" s="49" t="s">
        <v>674</v>
      </c>
      <c r="C39" s="50" t="s">
        <v>743</v>
      </c>
      <c r="D39" s="51">
        <v>1</v>
      </c>
      <c r="E39" s="49" t="s">
        <v>21</v>
      </c>
      <c r="F39" s="52"/>
      <c r="G39" s="52"/>
      <c r="H39" s="52">
        <f t="shared" si="2"/>
        <v>0</v>
      </c>
      <c r="I39" s="52">
        <f t="shared" si="3"/>
        <v>0</v>
      </c>
    </row>
    <row r="40" spans="1:9" ht="140.25">
      <c r="A40" s="48">
        <v>39</v>
      </c>
      <c r="B40" s="49" t="s">
        <v>673</v>
      </c>
      <c r="C40" s="50" t="s">
        <v>744</v>
      </c>
      <c r="D40" s="51">
        <v>1</v>
      </c>
      <c r="E40" s="49" t="s">
        <v>21</v>
      </c>
      <c r="F40" s="52"/>
      <c r="G40" s="52"/>
      <c r="H40" s="52">
        <f t="shared" si="2"/>
        <v>0</v>
      </c>
      <c r="I40" s="52">
        <f t="shared" si="3"/>
        <v>0</v>
      </c>
    </row>
    <row r="41" spans="1:9" ht="102">
      <c r="A41" s="48">
        <v>40</v>
      </c>
      <c r="B41" s="49" t="s">
        <v>672</v>
      </c>
      <c r="C41" s="50" t="s">
        <v>745</v>
      </c>
      <c r="D41" s="51">
        <v>1</v>
      </c>
      <c r="E41" s="49" t="s">
        <v>21</v>
      </c>
      <c r="F41" s="52"/>
      <c r="G41" s="52"/>
      <c r="H41" s="52">
        <f t="shared" si="2"/>
        <v>0</v>
      </c>
      <c r="I41" s="52">
        <f t="shared" si="3"/>
        <v>0</v>
      </c>
    </row>
    <row r="42" spans="1:9" ht="114.75">
      <c r="A42" s="48">
        <v>41</v>
      </c>
      <c r="B42" s="49" t="s">
        <v>671</v>
      </c>
      <c r="C42" s="50" t="s">
        <v>746</v>
      </c>
      <c r="D42" s="51">
        <v>10</v>
      </c>
      <c r="E42" s="49" t="s">
        <v>21</v>
      </c>
      <c r="F42" s="52"/>
      <c r="G42" s="52"/>
      <c r="H42" s="52">
        <f t="shared" si="2"/>
        <v>0</v>
      </c>
      <c r="I42" s="52">
        <f t="shared" si="3"/>
        <v>0</v>
      </c>
    </row>
    <row r="43" spans="1:9" ht="102">
      <c r="A43" s="48">
        <v>42</v>
      </c>
      <c r="B43" s="49" t="s">
        <v>670</v>
      </c>
      <c r="C43" s="50" t="s">
        <v>669</v>
      </c>
      <c r="D43" s="51">
        <v>4</v>
      </c>
      <c r="E43" s="49" t="s">
        <v>21</v>
      </c>
      <c r="F43" s="52"/>
      <c r="G43" s="52"/>
      <c r="H43" s="52">
        <f t="shared" si="2"/>
        <v>0</v>
      </c>
      <c r="I43" s="52">
        <f t="shared" si="3"/>
        <v>0</v>
      </c>
    </row>
    <row r="44" spans="1:9" ht="102">
      <c r="A44" s="48">
        <v>43</v>
      </c>
      <c r="B44" s="49" t="s">
        <v>668</v>
      </c>
      <c r="C44" s="50" t="s">
        <v>747</v>
      </c>
      <c r="D44" s="51">
        <v>2</v>
      </c>
      <c r="E44" s="49" t="s">
        <v>21</v>
      </c>
      <c r="F44" s="52"/>
      <c r="G44" s="52"/>
      <c r="H44" s="52">
        <f t="shared" si="2"/>
        <v>0</v>
      </c>
      <c r="I44" s="52">
        <f t="shared" si="3"/>
        <v>0</v>
      </c>
    </row>
    <row r="45" spans="1:9" ht="102">
      <c r="A45" s="48">
        <v>44</v>
      </c>
      <c r="B45" s="49" t="s">
        <v>667</v>
      </c>
      <c r="C45" s="50" t="s">
        <v>748</v>
      </c>
      <c r="D45" s="51">
        <v>2</v>
      </c>
      <c r="E45" s="49" t="s">
        <v>21</v>
      </c>
      <c r="F45" s="52"/>
      <c r="G45" s="52"/>
      <c r="H45" s="52">
        <f t="shared" si="2"/>
        <v>0</v>
      </c>
      <c r="I45" s="52">
        <f t="shared" si="3"/>
        <v>0</v>
      </c>
    </row>
    <row r="46" spans="1:9" ht="102">
      <c r="A46" s="48">
        <v>45</v>
      </c>
      <c r="B46" s="49" t="s">
        <v>666</v>
      </c>
      <c r="C46" s="50" t="s">
        <v>749</v>
      </c>
      <c r="D46" s="51">
        <v>2</v>
      </c>
      <c r="E46" s="49" t="s">
        <v>21</v>
      </c>
      <c r="F46" s="52"/>
      <c r="G46" s="52"/>
      <c r="H46" s="52">
        <f t="shared" si="2"/>
        <v>0</v>
      </c>
      <c r="I46" s="52">
        <f t="shared" si="3"/>
        <v>0</v>
      </c>
    </row>
    <row r="47" spans="1:9" ht="140.25">
      <c r="A47" s="48">
        <v>46</v>
      </c>
      <c r="B47" s="49" t="s">
        <v>665</v>
      </c>
      <c r="C47" s="50" t="s">
        <v>750</v>
      </c>
      <c r="D47" s="51">
        <v>1</v>
      </c>
      <c r="E47" s="49" t="s">
        <v>21</v>
      </c>
      <c r="F47" s="52"/>
      <c r="G47" s="52"/>
      <c r="H47" s="52">
        <f t="shared" si="2"/>
        <v>0</v>
      </c>
      <c r="I47" s="52">
        <f t="shared" si="3"/>
        <v>0</v>
      </c>
    </row>
    <row r="48" spans="1:9" ht="89.25">
      <c r="A48" s="48">
        <v>47</v>
      </c>
      <c r="B48" s="49" t="s">
        <v>664</v>
      </c>
      <c r="C48" s="50" t="s">
        <v>663</v>
      </c>
      <c r="D48" s="51">
        <v>15</v>
      </c>
      <c r="E48" s="49" t="s">
        <v>29</v>
      </c>
      <c r="F48" s="52"/>
      <c r="G48" s="52"/>
      <c r="H48" s="52">
        <f t="shared" si="2"/>
        <v>0</v>
      </c>
      <c r="I48" s="52">
        <f t="shared" si="3"/>
        <v>0</v>
      </c>
    </row>
    <row r="49" spans="1:9" ht="66.75">
      <c r="A49" s="48">
        <v>48</v>
      </c>
      <c r="B49" s="49" t="s">
        <v>662</v>
      </c>
      <c r="C49" s="50" t="s">
        <v>661</v>
      </c>
      <c r="D49" s="51">
        <v>10</v>
      </c>
      <c r="E49" s="49" t="s">
        <v>21</v>
      </c>
      <c r="F49" s="52"/>
      <c r="G49" s="52"/>
      <c r="H49" s="52">
        <f t="shared" si="2"/>
        <v>0</v>
      </c>
      <c r="I49" s="52">
        <f t="shared" si="3"/>
        <v>0</v>
      </c>
    </row>
    <row r="50" spans="1:9" ht="66.75">
      <c r="A50" s="48">
        <v>49</v>
      </c>
      <c r="B50" s="49" t="s">
        <v>660</v>
      </c>
      <c r="C50" s="50" t="s">
        <v>659</v>
      </c>
      <c r="D50" s="51">
        <v>12</v>
      </c>
      <c r="E50" s="49" t="s">
        <v>21</v>
      </c>
      <c r="F50" s="52"/>
      <c r="G50" s="52"/>
      <c r="H50" s="52">
        <f t="shared" si="2"/>
        <v>0</v>
      </c>
      <c r="I50" s="52">
        <f t="shared" si="3"/>
        <v>0</v>
      </c>
    </row>
    <row r="51" spans="1:9" ht="76.5">
      <c r="A51" s="48">
        <v>50</v>
      </c>
      <c r="B51" s="49" t="s">
        <v>658</v>
      </c>
      <c r="C51" s="50" t="s">
        <v>657</v>
      </c>
      <c r="D51" s="51">
        <v>10</v>
      </c>
      <c r="E51" s="49" t="s">
        <v>21</v>
      </c>
      <c r="F51" s="52"/>
      <c r="G51" s="52"/>
      <c r="H51" s="52">
        <f t="shared" si="2"/>
        <v>0</v>
      </c>
      <c r="I51" s="52">
        <f t="shared" si="3"/>
        <v>0</v>
      </c>
    </row>
    <row r="52" spans="1:9" ht="76.5">
      <c r="A52" s="48">
        <v>51</v>
      </c>
      <c r="B52" s="49" t="s">
        <v>656</v>
      </c>
      <c r="C52" s="50" t="s">
        <v>655</v>
      </c>
      <c r="D52" s="51">
        <v>10</v>
      </c>
      <c r="E52" s="49" t="s">
        <v>21</v>
      </c>
      <c r="F52" s="52"/>
      <c r="G52" s="52"/>
      <c r="H52" s="52">
        <f t="shared" si="2"/>
        <v>0</v>
      </c>
      <c r="I52" s="52">
        <f t="shared" si="3"/>
        <v>0</v>
      </c>
    </row>
    <row r="53" spans="1:9" ht="79.5">
      <c r="A53" s="48">
        <v>52</v>
      </c>
      <c r="B53" s="49" t="s">
        <v>654</v>
      </c>
      <c r="C53" s="50" t="s">
        <v>653</v>
      </c>
      <c r="D53" s="51">
        <v>12</v>
      </c>
      <c r="E53" s="49" t="s">
        <v>21</v>
      </c>
      <c r="F53" s="52"/>
      <c r="G53" s="52"/>
      <c r="H53" s="52">
        <f t="shared" si="2"/>
        <v>0</v>
      </c>
      <c r="I53" s="52">
        <f t="shared" si="3"/>
        <v>0</v>
      </c>
    </row>
    <row r="54" spans="1:9" ht="76.5">
      <c r="A54" s="48">
        <v>53</v>
      </c>
      <c r="B54" s="49" t="s">
        <v>652</v>
      </c>
      <c r="C54" s="50" t="s">
        <v>651</v>
      </c>
      <c r="D54" s="51">
        <v>1</v>
      </c>
      <c r="E54" s="49" t="s">
        <v>21</v>
      </c>
      <c r="F54" s="52"/>
      <c r="G54" s="52"/>
      <c r="H54" s="52">
        <f t="shared" si="2"/>
        <v>0</v>
      </c>
      <c r="I54" s="52">
        <f t="shared" si="3"/>
        <v>0</v>
      </c>
    </row>
    <row r="55" spans="1:9" ht="76.5">
      <c r="A55" s="48">
        <v>54</v>
      </c>
      <c r="B55" s="49" t="s">
        <v>650</v>
      </c>
      <c r="C55" s="50" t="s">
        <v>649</v>
      </c>
      <c r="D55" s="51">
        <v>1</v>
      </c>
      <c r="E55" s="49" t="s">
        <v>21</v>
      </c>
      <c r="F55" s="52"/>
      <c r="G55" s="52"/>
      <c r="H55" s="52">
        <f t="shared" si="2"/>
        <v>0</v>
      </c>
      <c r="I55" s="52">
        <f t="shared" si="3"/>
        <v>0</v>
      </c>
    </row>
    <row r="56" spans="1:9" ht="51">
      <c r="A56" s="48">
        <v>55</v>
      </c>
      <c r="B56" s="49" t="s">
        <v>648</v>
      </c>
      <c r="C56" s="50" t="s">
        <v>647</v>
      </c>
      <c r="D56" s="51">
        <v>1</v>
      </c>
      <c r="E56" s="49" t="s">
        <v>21</v>
      </c>
      <c r="F56" s="52"/>
      <c r="G56" s="52"/>
      <c r="H56" s="52">
        <f t="shared" si="2"/>
        <v>0</v>
      </c>
      <c r="I56" s="52">
        <f t="shared" si="3"/>
        <v>0</v>
      </c>
    </row>
    <row r="57" spans="1:9" ht="76.5">
      <c r="A57" s="48">
        <v>56</v>
      </c>
      <c r="B57" s="49" t="s">
        <v>646</v>
      </c>
      <c r="C57" s="50" t="s">
        <v>645</v>
      </c>
      <c r="D57" s="51">
        <v>1</v>
      </c>
      <c r="E57" s="49" t="s">
        <v>21</v>
      </c>
      <c r="F57" s="52"/>
      <c r="G57" s="52"/>
      <c r="H57" s="52">
        <f t="shared" si="2"/>
        <v>0</v>
      </c>
      <c r="I57" s="52">
        <f t="shared" si="3"/>
        <v>0</v>
      </c>
    </row>
    <row r="58" spans="1:9" ht="92.25">
      <c r="A58" s="48">
        <v>57</v>
      </c>
      <c r="B58" s="49" t="s">
        <v>644</v>
      </c>
      <c r="C58" s="50" t="s">
        <v>643</v>
      </c>
      <c r="D58" s="51">
        <v>1</v>
      </c>
      <c r="E58" s="49" t="s">
        <v>21</v>
      </c>
      <c r="F58" s="52"/>
      <c r="G58" s="52"/>
      <c r="H58" s="52">
        <f t="shared" si="2"/>
        <v>0</v>
      </c>
      <c r="I58" s="52">
        <f t="shared" si="3"/>
        <v>0</v>
      </c>
    </row>
    <row r="59" spans="1:9" ht="76.5">
      <c r="A59" s="48">
        <v>58</v>
      </c>
      <c r="B59" s="49" t="s">
        <v>642</v>
      </c>
      <c r="C59" s="50" t="s">
        <v>641</v>
      </c>
      <c r="D59" s="51">
        <v>1</v>
      </c>
      <c r="E59" s="49" t="s">
        <v>21</v>
      </c>
      <c r="F59" s="52"/>
      <c r="G59" s="52"/>
      <c r="H59" s="52">
        <f t="shared" si="2"/>
        <v>0</v>
      </c>
      <c r="I59" s="52">
        <f t="shared" si="3"/>
        <v>0</v>
      </c>
    </row>
    <row r="60" spans="1:9" ht="76.5">
      <c r="A60" s="48">
        <v>59</v>
      </c>
      <c r="B60" s="49" t="s">
        <v>640</v>
      </c>
      <c r="C60" s="50" t="s">
        <v>639</v>
      </c>
      <c r="D60" s="51">
        <v>4</v>
      </c>
      <c r="E60" s="49" t="s">
        <v>21</v>
      </c>
      <c r="F60" s="52"/>
      <c r="G60" s="52"/>
      <c r="H60" s="52">
        <f t="shared" si="2"/>
        <v>0</v>
      </c>
      <c r="I60" s="52">
        <f t="shared" si="3"/>
        <v>0</v>
      </c>
    </row>
    <row r="61" spans="1:9" ht="102">
      <c r="A61" s="48">
        <v>60</v>
      </c>
      <c r="B61" s="49" t="s">
        <v>638</v>
      </c>
      <c r="C61" s="50" t="s">
        <v>637</v>
      </c>
      <c r="D61" s="51">
        <v>4</v>
      </c>
      <c r="E61" s="49" t="s">
        <v>21</v>
      </c>
      <c r="F61" s="52"/>
      <c r="G61" s="52"/>
      <c r="H61" s="52">
        <f t="shared" si="2"/>
        <v>0</v>
      </c>
      <c r="I61" s="52">
        <f t="shared" si="3"/>
        <v>0</v>
      </c>
    </row>
    <row r="62" spans="1:9" ht="102">
      <c r="A62" s="48">
        <v>61</v>
      </c>
      <c r="B62" s="49" t="s">
        <v>636</v>
      </c>
      <c r="C62" s="50" t="s">
        <v>751</v>
      </c>
      <c r="D62" s="51">
        <v>2</v>
      </c>
      <c r="E62" s="49" t="s">
        <v>21</v>
      </c>
      <c r="F62" s="52"/>
      <c r="G62" s="52"/>
      <c r="H62" s="52">
        <f t="shared" si="2"/>
        <v>0</v>
      </c>
      <c r="I62" s="52">
        <f t="shared" si="3"/>
        <v>0</v>
      </c>
    </row>
    <row r="63" spans="1:9" ht="102">
      <c r="A63" s="48">
        <v>62</v>
      </c>
      <c r="B63" s="49" t="s">
        <v>635</v>
      </c>
      <c r="C63" s="50" t="s">
        <v>752</v>
      </c>
      <c r="D63" s="51">
        <v>1</v>
      </c>
      <c r="E63" s="49" t="s">
        <v>21</v>
      </c>
      <c r="F63" s="52"/>
      <c r="G63" s="52"/>
      <c r="H63" s="52">
        <f t="shared" si="2"/>
        <v>0</v>
      </c>
      <c r="I63" s="52">
        <f t="shared" si="3"/>
        <v>0</v>
      </c>
    </row>
    <row r="64" spans="1:9" ht="140.25">
      <c r="A64" s="48">
        <v>63</v>
      </c>
      <c r="B64" s="49" t="s">
        <v>634</v>
      </c>
      <c r="C64" s="50" t="s">
        <v>753</v>
      </c>
      <c r="D64" s="51">
        <v>6</v>
      </c>
      <c r="E64" s="49" t="s">
        <v>21</v>
      </c>
      <c r="F64" s="52"/>
      <c r="G64" s="52"/>
      <c r="H64" s="52">
        <f t="shared" si="2"/>
        <v>0</v>
      </c>
      <c r="I64" s="52">
        <f t="shared" si="3"/>
        <v>0</v>
      </c>
    </row>
    <row r="65" spans="1:9" ht="127.5">
      <c r="A65" s="48">
        <v>64</v>
      </c>
      <c r="B65" s="49" t="s">
        <v>633</v>
      </c>
      <c r="C65" s="50" t="s">
        <v>754</v>
      </c>
      <c r="D65" s="51">
        <v>2</v>
      </c>
      <c r="E65" s="49" t="s">
        <v>21</v>
      </c>
      <c r="F65" s="52"/>
      <c r="G65" s="52"/>
      <c r="H65" s="52">
        <f t="shared" si="2"/>
        <v>0</v>
      </c>
      <c r="I65" s="52">
        <f t="shared" si="3"/>
        <v>0</v>
      </c>
    </row>
    <row r="66" spans="1:9" ht="102">
      <c r="A66" s="48">
        <v>65</v>
      </c>
      <c r="B66" s="49" t="s">
        <v>632</v>
      </c>
      <c r="C66" s="50" t="s">
        <v>755</v>
      </c>
      <c r="D66" s="51">
        <v>1</v>
      </c>
      <c r="E66" s="49" t="s">
        <v>21</v>
      </c>
      <c r="F66" s="52"/>
      <c r="G66" s="52"/>
      <c r="H66" s="52">
        <f t="shared" si="2"/>
        <v>0</v>
      </c>
      <c r="I66" s="52">
        <f t="shared" si="3"/>
        <v>0</v>
      </c>
    </row>
    <row r="67" spans="1:9" ht="76.5">
      <c r="A67" s="48">
        <v>66</v>
      </c>
      <c r="B67" s="49" t="s">
        <v>631</v>
      </c>
      <c r="C67" s="50" t="s">
        <v>630</v>
      </c>
      <c r="D67" s="51">
        <v>1</v>
      </c>
      <c r="E67" s="49" t="s">
        <v>21</v>
      </c>
      <c r="F67" s="52"/>
      <c r="G67" s="52"/>
      <c r="H67" s="52">
        <f t="shared" si="2"/>
        <v>0</v>
      </c>
      <c r="I67" s="52">
        <f t="shared" si="3"/>
        <v>0</v>
      </c>
    </row>
    <row r="68" spans="1:9" ht="63.75">
      <c r="A68" s="48">
        <v>67</v>
      </c>
      <c r="B68" s="49" t="s">
        <v>629</v>
      </c>
      <c r="C68" s="50" t="s">
        <v>628</v>
      </c>
      <c r="D68" s="51">
        <v>2</v>
      </c>
      <c r="E68" s="49" t="s">
        <v>21</v>
      </c>
      <c r="F68" s="52"/>
      <c r="G68" s="52"/>
      <c r="H68" s="52">
        <f t="shared" si="2"/>
        <v>0</v>
      </c>
      <c r="I68" s="52">
        <f t="shared" si="3"/>
        <v>0</v>
      </c>
    </row>
    <row r="69" spans="1:9" ht="76.5">
      <c r="A69" s="48">
        <v>68</v>
      </c>
      <c r="B69" s="49" t="s">
        <v>717</v>
      </c>
      <c r="C69" s="50" t="s">
        <v>716</v>
      </c>
      <c r="D69" s="51">
        <v>60</v>
      </c>
      <c r="E69" s="49" t="s">
        <v>21</v>
      </c>
      <c r="F69" s="52"/>
      <c r="G69" s="52"/>
      <c r="H69" s="52">
        <f t="shared" si="2"/>
        <v>0</v>
      </c>
      <c r="I69" s="52">
        <f t="shared" si="3"/>
        <v>0</v>
      </c>
    </row>
    <row r="70" spans="1:9" ht="76.5">
      <c r="A70" s="48">
        <v>69</v>
      </c>
      <c r="B70" s="49" t="s">
        <v>715</v>
      </c>
      <c r="C70" s="50" t="s">
        <v>714</v>
      </c>
      <c r="D70" s="51">
        <v>25</v>
      </c>
      <c r="E70" s="49" t="s">
        <v>21</v>
      </c>
      <c r="F70" s="52"/>
      <c r="G70" s="52"/>
      <c r="H70" s="52">
        <f t="shared" si="2"/>
        <v>0</v>
      </c>
      <c r="I70" s="52">
        <f t="shared" si="3"/>
        <v>0</v>
      </c>
    </row>
    <row r="71" spans="1:9" ht="15">
      <c r="A71" s="7"/>
      <c r="B71" s="3"/>
      <c r="C71" s="26" t="s">
        <v>22</v>
      </c>
      <c r="D71" s="5"/>
      <c r="E71" s="3"/>
      <c r="F71" s="14"/>
      <c r="G71" s="14"/>
      <c r="H71" s="14">
        <f>ROUND(SUM(H2:H70),0)</f>
        <v>0</v>
      </c>
      <c r="I71" s="14">
        <f>ROUND(SUM(I2:I70),0)</f>
        <v>0</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28"/>
  <sheetViews>
    <sheetView zoomScalePageLayoutView="0" workbookViewId="0" topLeftCell="A25">
      <selection activeCell="E27" sqref="E27"/>
    </sheetView>
  </sheetViews>
  <sheetFormatPr defaultColWidth="9.140625" defaultRowHeight="15"/>
  <cols>
    <col min="3" max="3" width="38.00390625" style="34" customWidth="1"/>
  </cols>
  <sheetData>
    <row r="1" spans="1:9" ht="25.5">
      <c r="A1" s="7" t="s">
        <v>3</v>
      </c>
      <c r="B1" s="3" t="s">
        <v>4</v>
      </c>
      <c r="C1" s="26" t="s">
        <v>5</v>
      </c>
      <c r="D1" s="5" t="s">
        <v>6</v>
      </c>
      <c r="E1" s="3" t="s">
        <v>7</v>
      </c>
      <c r="F1" s="5" t="s">
        <v>8</v>
      </c>
      <c r="G1" s="5" t="s">
        <v>9</v>
      </c>
      <c r="H1" s="5" t="s">
        <v>10</v>
      </c>
      <c r="I1" s="5" t="s">
        <v>11</v>
      </c>
    </row>
    <row r="2" spans="1:9" ht="54">
      <c r="A2" s="48">
        <v>1</v>
      </c>
      <c r="B2" s="49" t="s">
        <v>291</v>
      </c>
      <c r="C2" s="50" t="s">
        <v>764</v>
      </c>
      <c r="D2" s="51">
        <v>12.5</v>
      </c>
      <c r="E2" s="49" t="s">
        <v>13</v>
      </c>
      <c r="F2" s="54"/>
      <c r="G2" s="52"/>
      <c r="H2" s="54">
        <f aca="true" t="shared" si="0" ref="H2:H27">ROUND(D2*F2,0)</f>
        <v>0</v>
      </c>
      <c r="I2" s="52">
        <f aca="true" t="shared" si="1" ref="I2:I27">ROUND(D2*G2,0)</f>
        <v>0</v>
      </c>
    </row>
    <row r="3" spans="1:9" ht="54">
      <c r="A3" s="48">
        <v>2</v>
      </c>
      <c r="B3" s="49" t="s">
        <v>763</v>
      </c>
      <c r="C3" s="50" t="s">
        <v>762</v>
      </c>
      <c r="D3" s="51">
        <v>64.2</v>
      </c>
      <c r="E3" s="49" t="s">
        <v>13</v>
      </c>
      <c r="F3" s="54"/>
      <c r="G3" s="52"/>
      <c r="H3" s="54">
        <f t="shared" si="0"/>
        <v>0</v>
      </c>
      <c r="I3" s="52">
        <f t="shared" si="1"/>
        <v>0</v>
      </c>
    </row>
    <row r="4" spans="1:9" ht="63.75">
      <c r="A4" s="48">
        <v>3</v>
      </c>
      <c r="B4" s="49" t="s">
        <v>293</v>
      </c>
      <c r="C4" s="50" t="s">
        <v>294</v>
      </c>
      <c r="D4" s="51">
        <v>56</v>
      </c>
      <c r="E4" s="49" t="s">
        <v>13</v>
      </c>
      <c r="F4" s="54"/>
      <c r="G4" s="52"/>
      <c r="H4" s="54">
        <f t="shared" si="0"/>
        <v>0</v>
      </c>
      <c r="I4" s="52">
        <f t="shared" si="1"/>
        <v>0</v>
      </c>
    </row>
    <row r="5" spans="1:9" ht="76.5">
      <c r="A5" s="48">
        <v>4</v>
      </c>
      <c r="B5" s="49" t="s">
        <v>761</v>
      </c>
      <c r="C5" s="50" t="s">
        <v>760</v>
      </c>
      <c r="D5" s="51">
        <v>16</v>
      </c>
      <c r="E5" s="49" t="s">
        <v>13</v>
      </c>
      <c r="F5" s="54"/>
      <c r="G5" s="52"/>
      <c r="H5" s="54">
        <f t="shared" si="0"/>
        <v>0</v>
      </c>
      <c r="I5" s="52">
        <f t="shared" si="1"/>
        <v>0</v>
      </c>
    </row>
    <row r="6" spans="1:9" ht="63.75">
      <c r="A6" s="48">
        <v>5</v>
      </c>
      <c r="B6" s="49" t="s">
        <v>295</v>
      </c>
      <c r="C6" s="50" t="s">
        <v>296</v>
      </c>
      <c r="D6" s="51">
        <v>10.7</v>
      </c>
      <c r="E6" s="49" t="s">
        <v>13</v>
      </c>
      <c r="F6" s="52"/>
      <c r="G6" s="52"/>
      <c r="H6" s="52">
        <f t="shared" si="0"/>
        <v>0</v>
      </c>
      <c r="I6" s="52">
        <f t="shared" si="1"/>
        <v>0</v>
      </c>
    </row>
    <row r="7" spans="1:9" ht="25.5">
      <c r="A7" s="48">
        <v>6</v>
      </c>
      <c r="B7" s="49" t="s">
        <v>297</v>
      </c>
      <c r="C7" s="50" t="s">
        <v>298</v>
      </c>
      <c r="D7" s="51">
        <v>50</v>
      </c>
      <c r="E7" s="49" t="s">
        <v>13</v>
      </c>
      <c r="F7" s="54"/>
      <c r="G7" s="52"/>
      <c r="H7" s="54">
        <f t="shared" si="0"/>
        <v>0</v>
      </c>
      <c r="I7" s="52">
        <f t="shared" si="1"/>
        <v>0</v>
      </c>
    </row>
    <row r="8" spans="1:9" ht="38.25">
      <c r="A8" s="48">
        <v>7</v>
      </c>
      <c r="B8" s="49" t="s">
        <v>759</v>
      </c>
      <c r="C8" s="50" t="s">
        <v>758</v>
      </c>
      <c r="D8" s="51">
        <v>16</v>
      </c>
      <c r="E8" s="49" t="s">
        <v>13</v>
      </c>
      <c r="F8" s="52"/>
      <c r="G8" s="52"/>
      <c r="H8" s="52">
        <f t="shared" si="0"/>
        <v>0</v>
      </c>
      <c r="I8" s="52">
        <f t="shared" si="1"/>
        <v>0</v>
      </c>
    </row>
    <row r="9" spans="1:9" ht="15">
      <c r="A9" s="48">
        <v>8</v>
      </c>
      <c r="B9" s="49" t="s">
        <v>757</v>
      </c>
      <c r="C9" s="50" t="s">
        <v>756</v>
      </c>
      <c r="D9" s="51">
        <v>20</v>
      </c>
      <c r="E9" s="49" t="s">
        <v>13</v>
      </c>
      <c r="F9" s="52"/>
      <c r="G9" s="52"/>
      <c r="H9" s="52">
        <f t="shared" si="0"/>
        <v>0</v>
      </c>
      <c r="I9" s="52">
        <f t="shared" si="1"/>
        <v>0</v>
      </c>
    </row>
    <row r="10" spans="1:9" ht="51">
      <c r="A10" s="48">
        <v>9</v>
      </c>
      <c r="B10" s="49" t="s">
        <v>766</v>
      </c>
      <c r="C10" s="50" t="s">
        <v>765</v>
      </c>
      <c r="D10" s="51">
        <v>20</v>
      </c>
      <c r="E10" s="49" t="s">
        <v>13</v>
      </c>
      <c r="F10" s="52"/>
      <c r="G10" s="52"/>
      <c r="H10" s="52">
        <f t="shared" si="0"/>
        <v>0</v>
      </c>
      <c r="I10" s="52">
        <f t="shared" si="1"/>
        <v>0</v>
      </c>
    </row>
    <row r="11" spans="1:9" ht="89.25">
      <c r="A11" s="48">
        <v>10</v>
      </c>
      <c r="B11" s="49" t="s">
        <v>795</v>
      </c>
      <c r="C11" s="50" t="s">
        <v>796</v>
      </c>
      <c r="D11" s="51">
        <v>43</v>
      </c>
      <c r="E11" s="49" t="s">
        <v>29</v>
      </c>
      <c r="F11" s="52"/>
      <c r="G11" s="52"/>
      <c r="H11" s="52">
        <f t="shared" si="0"/>
        <v>0</v>
      </c>
      <c r="I11" s="52">
        <f t="shared" si="1"/>
        <v>0</v>
      </c>
    </row>
    <row r="12" spans="1:9" ht="102">
      <c r="A12" s="48">
        <v>11</v>
      </c>
      <c r="B12" s="49" t="s">
        <v>794</v>
      </c>
      <c r="C12" s="50" t="s">
        <v>797</v>
      </c>
      <c r="D12" s="51">
        <v>44</v>
      </c>
      <c r="E12" s="49" t="s">
        <v>29</v>
      </c>
      <c r="F12" s="52"/>
      <c r="G12" s="52"/>
      <c r="H12" s="52">
        <f t="shared" si="0"/>
        <v>0</v>
      </c>
      <c r="I12" s="52">
        <f t="shared" si="1"/>
        <v>0</v>
      </c>
    </row>
    <row r="13" spans="1:9" ht="89.25">
      <c r="A13" s="48">
        <v>12</v>
      </c>
      <c r="B13" s="49" t="s">
        <v>793</v>
      </c>
      <c r="C13" s="50" t="s">
        <v>798</v>
      </c>
      <c r="D13" s="51">
        <v>60</v>
      </c>
      <c r="E13" s="49" t="s">
        <v>29</v>
      </c>
      <c r="F13" s="52"/>
      <c r="G13" s="52"/>
      <c r="H13" s="52">
        <f t="shared" si="0"/>
        <v>0</v>
      </c>
      <c r="I13" s="52">
        <f t="shared" si="1"/>
        <v>0</v>
      </c>
    </row>
    <row r="14" spans="1:9" ht="63.75">
      <c r="A14" s="48">
        <v>13</v>
      </c>
      <c r="B14" s="49" t="s">
        <v>792</v>
      </c>
      <c r="C14" s="50" t="s">
        <v>791</v>
      </c>
      <c r="D14" s="51">
        <v>10</v>
      </c>
      <c r="E14" s="49" t="s">
        <v>21</v>
      </c>
      <c r="F14" s="52"/>
      <c r="G14" s="52"/>
      <c r="H14" s="52">
        <f t="shared" si="0"/>
        <v>0</v>
      </c>
      <c r="I14" s="52">
        <f t="shared" si="1"/>
        <v>0</v>
      </c>
    </row>
    <row r="15" spans="1:9" ht="63.75">
      <c r="A15" s="48">
        <v>14</v>
      </c>
      <c r="B15" s="49" t="s">
        <v>790</v>
      </c>
      <c r="C15" s="50" t="s">
        <v>789</v>
      </c>
      <c r="D15" s="51">
        <v>6</v>
      </c>
      <c r="E15" s="49" t="s">
        <v>21</v>
      </c>
      <c r="F15" s="52"/>
      <c r="G15" s="52"/>
      <c r="H15" s="52">
        <f t="shared" si="0"/>
        <v>0</v>
      </c>
      <c r="I15" s="52">
        <f t="shared" si="1"/>
        <v>0</v>
      </c>
    </row>
    <row r="16" spans="1:9" ht="63.75">
      <c r="A16" s="48">
        <v>15</v>
      </c>
      <c r="B16" s="49" t="s">
        <v>788</v>
      </c>
      <c r="C16" s="50" t="s">
        <v>787</v>
      </c>
      <c r="D16" s="51">
        <v>2</v>
      </c>
      <c r="E16" s="49" t="s">
        <v>21</v>
      </c>
      <c r="F16" s="52"/>
      <c r="G16" s="52"/>
      <c r="H16" s="52">
        <f t="shared" si="0"/>
        <v>0</v>
      </c>
      <c r="I16" s="52">
        <f t="shared" si="1"/>
        <v>0</v>
      </c>
    </row>
    <row r="17" spans="1:9" ht="51">
      <c r="A17" s="48">
        <v>16</v>
      </c>
      <c r="B17" s="49" t="s">
        <v>786</v>
      </c>
      <c r="C17" s="50" t="s">
        <v>785</v>
      </c>
      <c r="D17" s="51">
        <v>4</v>
      </c>
      <c r="E17" s="49" t="s">
        <v>21</v>
      </c>
      <c r="F17" s="52"/>
      <c r="G17" s="52"/>
      <c r="H17" s="52">
        <f t="shared" si="0"/>
        <v>0</v>
      </c>
      <c r="I17" s="52">
        <f t="shared" si="1"/>
        <v>0</v>
      </c>
    </row>
    <row r="18" spans="1:9" ht="63.75">
      <c r="A18" s="48">
        <v>17</v>
      </c>
      <c r="B18" s="49" t="s">
        <v>784</v>
      </c>
      <c r="C18" s="50" t="s">
        <v>783</v>
      </c>
      <c r="D18" s="51">
        <v>8</v>
      </c>
      <c r="E18" s="49" t="s">
        <v>21</v>
      </c>
      <c r="F18" s="52"/>
      <c r="G18" s="52"/>
      <c r="H18" s="52">
        <f t="shared" si="0"/>
        <v>0</v>
      </c>
      <c r="I18" s="52">
        <f t="shared" si="1"/>
        <v>0</v>
      </c>
    </row>
    <row r="19" spans="1:9" ht="63.75">
      <c r="A19" s="48">
        <v>18</v>
      </c>
      <c r="B19" s="49" t="s">
        <v>782</v>
      </c>
      <c r="C19" s="50" t="s">
        <v>781</v>
      </c>
      <c r="D19" s="51">
        <v>8</v>
      </c>
      <c r="E19" s="49" t="s">
        <v>21</v>
      </c>
      <c r="F19" s="52"/>
      <c r="G19" s="52"/>
      <c r="H19" s="52">
        <f t="shared" si="0"/>
        <v>0</v>
      </c>
      <c r="I19" s="52">
        <f t="shared" si="1"/>
        <v>0</v>
      </c>
    </row>
    <row r="20" spans="1:9" ht="63.75">
      <c r="A20" s="48">
        <v>19</v>
      </c>
      <c r="B20" s="49" t="s">
        <v>780</v>
      </c>
      <c r="C20" s="50" t="s">
        <v>779</v>
      </c>
      <c r="D20" s="51">
        <v>2</v>
      </c>
      <c r="E20" s="49" t="s">
        <v>21</v>
      </c>
      <c r="F20" s="52"/>
      <c r="G20" s="52"/>
      <c r="H20" s="52">
        <f t="shared" si="0"/>
        <v>0</v>
      </c>
      <c r="I20" s="52">
        <f t="shared" si="1"/>
        <v>0</v>
      </c>
    </row>
    <row r="21" spans="1:9" ht="51">
      <c r="A21" s="48">
        <v>20</v>
      </c>
      <c r="B21" s="49" t="s">
        <v>778</v>
      </c>
      <c r="C21" s="50" t="s">
        <v>777</v>
      </c>
      <c r="D21" s="51">
        <v>6</v>
      </c>
      <c r="E21" s="49" t="s">
        <v>21</v>
      </c>
      <c r="F21" s="52"/>
      <c r="G21" s="52"/>
      <c r="H21" s="52">
        <f t="shared" si="0"/>
        <v>0</v>
      </c>
      <c r="I21" s="52">
        <f t="shared" si="1"/>
        <v>0</v>
      </c>
    </row>
    <row r="22" spans="1:9" ht="63.75">
      <c r="A22" s="48">
        <v>21</v>
      </c>
      <c r="B22" s="49" t="s">
        <v>776</v>
      </c>
      <c r="C22" s="50" t="s">
        <v>775</v>
      </c>
      <c r="D22" s="51">
        <v>8</v>
      </c>
      <c r="E22" s="49" t="s">
        <v>21</v>
      </c>
      <c r="F22" s="52"/>
      <c r="G22" s="52"/>
      <c r="H22" s="52">
        <f t="shared" si="0"/>
        <v>0</v>
      </c>
      <c r="I22" s="52">
        <f t="shared" si="1"/>
        <v>0</v>
      </c>
    </row>
    <row r="23" spans="1:9" ht="63.75">
      <c r="A23" s="48">
        <v>22</v>
      </c>
      <c r="B23" s="49" t="s">
        <v>774</v>
      </c>
      <c r="C23" s="50" t="s">
        <v>773</v>
      </c>
      <c r="D23" s="51">
        <v>2</v>
      </c>
      <c r="E23" s="49" t="s">
        <v>21</v>
      </c>
      <c r="F23" s="52"/>
      <c r="G23" s="52"/>
      <c r="H23" s="52">
        <f t="shared" si="0"/>
        <v>0</v>
      </c>
      <c r="I23" s="52">
        <f t="shared" si="1"/>
        <v>0</v>
      </c>
    </row>
    <row r="24" spans="1:9" ht="76.5">
      <c r="A24" s="48">
        <v>23</v>
      </c>
      <c r="B24" s="49" t="s">
        <v>772</v>
      </c>
      <c r="C24" s="50" t="s">
        <v>771</v>
      </c>
      <c r="D24" s="51">
        <v>4</v>
      </c>
      <c r="E24" s="49" t="s">
        <v>21</v>
      </c>
      <c r="F24" s="52"/>
      <c r="G24" s="52"/>
      <c r="H24" s="52">
        <f t="shared" si="0"/>
        <v>0</v>
      </c>
      <c r="I24" s="52">
        <f t="shared" si="1"/>
        <v>0</v>
      </c>
    </row>
    <row r="25" spans="1:9" ht="51">
      <c r="A25" s="48">
        <v>24</v>
      </c>
      <c r="B25" s="49" t="s">
        <v>770</v>
      </c>
      <c r="C25" s="50" t="s">
        <v>769</v>
      </c>
      <c r="D25" s="51">
        <v>5</v>
      </c>
      <c r="E25" s="49" t="s">
        <v>21</v>
      </c>
      <c r="F25" s="52"/>
      <c r="G25" s="52"/>
      <c r="H25" s="52">
        <f t="shared" si="0"/>
        <v>0</v>
      </c>
      <c r="I25" s="52">
        <f t="shared" si="1"/>
        <v>0</v>
      </c>
    </row>
    <row r="26" spans="1:9" ht="63.75">
      <c r="A26" s="48">
        <v>25</v>
      </c>
      <c r="B26" s="49" t="s">
        <v>768</v>
      </c>
      <c r="C26" s="50" t="s">
        <v>767</v>
      </c>
      <c r="D26" s="51">
        <v>1</v>
      </c>
      <c r="E26" s="49" t="s">
        <v>21</v>
      </c>
      <c r="F26" s="52"/>
      <c r="G26" s="52"/>
      <c r="H26" s="52">
        <f t="shared" si="0"/>
        <v>0</v>
      </c>
      <c r="I26" s="52">
        <f t="shared" si="1"/>
        <v>0</v>
      </c>
    </row>
    <row r="27" spans="1:9" ht="63.75">
      <c r="A27" s="48">
        <v>26</v>
      </c>
      <c r="B27" s="49" t="s">
        <v>800</v>
      </c>
      <c r="C27" s="50" t="s">
        <v>799</v>
      </c>
      <c r="D27" s="51">
        <v>8</v>
      </c>
      <c r="E27" s="49" t="s">
        <v>21</v>
      </c>
      <c r="F27" s="52"/>
      <c r="G27" s="52"/>
      <c r="H27" s="52">
        <f t="shared" si="0"/>
        <v>0</v>
      </c>
      <c r="I27" s="52">
        <f t="shared" si="1"/>
        <v>0</v>
      </c>
    </row>
    <row r="28" spans="1:9" ht="15">
      <c r="A28" s="7"/>
      <c r="B28" s="3"/>
      <c r="C28" s="26" t="s">
        <v>22</v>
      </c>
      <c r="D28" s="5"/>
      <c r="E28" s="3"/>
      <c r="F28" s="14"/>
      <c r="G28" s="14"/>
      <c r="H28" s="14">
        <f>ROUND(SUM(H2:H27),0)</f>
        <v>0</v>
      </c>
      <c r="I28" s="14">
        <f>ROUND(SUM(I2:I27),0)</f>
        <v>0</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I132"/>
  <sheetViews>
    <sheetView zoomScalePageLayoutView="0" workbookViewId="0" topLeftCell="A129">
      <selection activeCell="H131" sqref="H131"/>
    </sheetView>
  </sheetViews>
  <sheetFormatPr defaultColWidth="9.140625" defaultRowHeight="15"/>
  <cols>
    <col min="3" max="3" width="46.8515625" style="34" customWidth="1"/>
    <col min="7" max="7" width="9.140625" style="41" customWidth="1"/>
    <col min="8" max="8" width="10.8515625" style="41" customWidth="1"/>
    <col min="9" max="9" width="11.00390625" style="0" customWidth="1"/>
  </cols>
  <sheetData>
    <row r="1" spans="1:9" ht="25.5">
      <c r="A1" s="7" t="s">
        <v>3</v>
      </c>
      <c r="B1" s="3" t="s">
        <v>4</v>
      </c>
      <c r="C1" s="26" t="s">
        <v>5</v>
      </c>
      <c r="D1" s="5" t="s">
        <v>6</v>
      </c>
      <c r="E1" s="3" t="s">
        <v>7</v>
      </c>
      <c r="F1" s="5" t="s">
        <v>8</v>
      </c>
      <c r="G1" s="39" t="s">
        <v>9</v>
      </c>
      <c r="H1" s="39" t="s">
        <v>10</v>
      </c>
      <c r="I1" s="5" t="s">
        <v>11</v>
      </c>
    </row>
    <row r="2" spans="1:9" ht="38.25">
      <c r="A2" s="48" t="s">
        <v>201</v>
      </c>
      <c r="B2" s="49" t="s">
        <v>804</v>
      </c>
      <c r="C2" s="50" t="s">
        <v>803</v>
      </c>
      <c r="D2" s="51">
        <v>1</v>
      </c>
      <c r="E2" s="49" t="s">
        <v>21</v>
      </c>
      <c r="F2" s="52"/>
      <c r="G2" s="63"/>
      <c r="H2" s="63">
        <f aca="true" t="shared" si="0" ref="H2:H33">ROUND(D2*F2,0)</f>
        <v>0</v>
      </c>
      <c r="I2" s="52">
        <f aca="true" t="shared" si="1" ref="I2:I33">ROUND(D2*G2,0)</f>
        <v>0</v>
      </c>
    </row>
    <row r="3" spans="1:9" ht="25.5">
      <c r="A3" s="48" t="s">
        <v>203</v>
      </c>
      <c r="B3" s="49" t="s">
        <v>802</v>
      </c>
      <c r="C3" s="50" t="s">
        <v>801</v>
      </c>
      <c r="D3" s="51">
        <v>1</v>
      </c>
      <c r="E3" s="49" t="s">
        <v>21</v>
      </c>
      <c r="F3" s="52"/>
      <c r="G3" s="63"/>
      <c r="H3" s="63">
        <f t="shared" si="0"/>
        <v>0</v>
      </c>
      <c r="I3" s="52">
        <f t="shared" si="1"/>
        <v>0</v>
      </c>
    </row>
    <row r="4" spans="1:9" ht="25.5">
      <c r="A4" s="48" t="s">
        <v>205</v>
      </c>
      <c r="B4" s="49" t="s">
        <v>815</v>
      </c>
      <c r="C4" s="50" t="s">
        <v>814</v>
      </c>
      <c r="D4" s="51">
        <v>15.72</v>
      </c>
      <c r="E4" s="49" t="s">
        <v>18</v>
      </c>
      <c r="F4" s="52"/>
      <c r="G4" s="63"/>
      <c r="H4" s="63">
        <f t="shared" si="0"/>
        <v>0</v>
      </c>
      <c r="I4" s="52">
        <f t="shared" si="1"/>
        <v>0</v>
      </c>
    </row>
    <row r="5" spans="1:9" ht="25.5">
      <c r="A5" s="48" t="s">
        <v>207</v>
      </c>
      <c r="B5" s="49" t="s">
        <v>813</v>
      </c>
      <c r="C5" s="50" t="s">
        <v>812</v>
      </c>
      <c r="D5" s="51">
        <v>167</v>
      </c>
      <c r="E5" s="49" t="s">
        <v>18</v>
      </c>
      <c r="F5" s="52"/>
      <c r="G5" s="63"/>
      <c r="H5" s="63">
        <f t="shared" si="0"/>
        <v>0</v>
      </c>
      <c r="I5" s="52">
        <f t="shared" si="1"/>
        <v>0</v>
      </c>
    </row>
    <row r="6" spans="1:9" ht="38.25">
      <c r="A6" s="48" t="s">
        <v>57</v>
      </c>
      <c r="B6" s="49" t="s">
        <v>811</v>
      </c>
      <c r="C6" s="50" t="s">
        <v>810</v>
      </c>
      <c r="D6" s="51">
        <v>93.6</v>
      </c>
      <c r="E6" s="49" t="s">
        <v>18</v>
      </c>
      <c r="F6" s="52"/>
      <c r="G6" s="63"/>
      <c r="H6" s="63">
        <f t="shared" si="0"/>
        <v>0</v>
      </c>
      <c r="I6" s="52">
        <f t="shared" si="1"/>
        <v>0</v>
      </c>
    </row>
    <row r="7" spans="1:9" ht="38.25">
      <c r="A7" s="48" t="s">
        <v>210</v>
      </c>
      <c r="B7" s="49" t="s">
        <v>809</v>
      </c>
      <c r="C7" s="50" t="s">
        <v>808</v>
      </c>
      <c r="D7" s="51">
        <v>144</v>
      </c>
      <c r="E7" s="49" t="s">
        <v>18</v>
      </c>
      <c r="F7" s="52"/>
      <c r="G7" s="63"/>
      <c r="H7" s="63">
        <f t="shared" si="0"/>
        <v>0</v>
      </c>
      <c r="I7" s="52">
        <f t="shared" si="1"/>
        <v>0</v>
      </c>
    </row>
    <row r="8" spans="1:9" ht="25.5">
      <c r="A8" s="48" t="s">
        <v>213</v>
      </c>
      <c r="B8" s="49" t="s">
        <v>807</v>
      </c>
      <c r="C8" s="50" t="s">
        <v>806</v>
      </c>
      <c r="D8" s="51">
        <v>152.4</v>
      </c>
      <c r="E8" s="49" t="s">
        <v>18</v>
      </c>
      <c r="F8" s="52"/>
      <c r="G8" s="63"/>
      <c r="H8" s="63">
        <f t="shared" si="0"/>
        <v>0</v>
      </c>
      <c r="I8" s="52">
        <f t="shared" si="1"/>
        <v>0</v>
      </c>
    </row>
    <row r="9" spans="1:9" ht="79.5">
      <c r="A9" s="48" t="s">
        <v>215</v>
      </c>
      <c r="B9" s="49" t="s">
        <v>805</v>
      </c>
      <c r="C9" s="50" t="s">
        <v>816</v>
      </c>
      <c r="D9" s="51">
        <v>1350</v>
      </c>
      <c r="E9" s="49" t="s">
        <v>18</v>
      </c>
      <c r="F9" s="52"/>
      <c r="G9" s="63"/>
      <c r="H9" s="63">
        <f t="shared" si="0"/>
        <v>0</v>
      </c>
      <c r="I9" s="52">
        <f t="shared" si="1"/>
        <v>0</v>
      </c>
    </row>
    <row r="10" spans="1:9" ht="38.25">
      <c r="A10" s="48" t="s">
        <v>217</v>
      </c>
      <c r="B10" s="49" t="s">
        <v>828</v>
      </c>
      <c r="C10" s="50" t="s">
        <v>827</v>
      </c>
      <c r="D10" s="51">
        <v>7</v>
      </c>
      <c r="E10" s="49" t="s">
        <v>21</v>
      </c>
      <c r="F10" s="54"/>
      <c r="G10" s="63"/>
      <c r="H10" s="54">
        <f t="shared" si="0"/>
        <v>0</v>
      </c>
      <c r="I10" s="52">
        <f t="shared" si="1"/>
        <v>0</v>
      </c>
    </row>
    <row r="11" spans="1:9" ht="38.25">
      <c r="A11" s="48" t="s">
        <v>219</v>
      </c>
      <c r="B11" s="49" t="s">
        <v>826</v>
      </c>
      <c r="C11" s="50" t="s">
        <v>825</v>
      </c>
      <c r="D11" s="51">
        <v>3</v>
      </c>
      <c r="E11" s="49" t="s">
        <v>21</v>
      </c>
      <c r="F11" s="54"/>
      <c r="G11" s="63"/>
      <c r="H11" s="54">
        <f t="shared" si="0"/>
        <v>0</v>
      </c>
      <c r="I11" s="52">
        <f t="shared" si="1"/>
        <v>0</v>
      </c>
    </row>
    <row r="12" spans="1:9" ht="38.25">
      <c r="A12" s="48" t="s">
        <v>221</v>
      </c>
      <c r="B12" s="49" t="s">
        <v>824</v>
      </c>
      <c r="C12" s="50" t="s">
        <v>823</v>
      </c>
      <c r="D12" s="51">
        <v>263</v>
      </c>
      <c r="E12" s="49" t="s">
        <v>13</v>
      </c>
      <c r="F12" s="54"/>
      <c r="G12" s="63"/>
      <c r="H12" s="54">
        <f t="shared" si="0"/>
        <v>0</v>
      </c>
      <c r="I12" s="52">
        <f t="shared" si="1"/>
        <v>0</v>
      </c>
    </row>
    <row r="13" spans="1:9" ht="41.25">
      <c r="A13" s="48" t="s">
        <v>223</v>
      </c>
      <c r="B13" s="49" t="s">
        <v>763</v>
      </c>
      <c r="C13" s="50" t="s">
        <v>762</v>
      </c>
      <c r="D13" s="51">
        <v>241.24</v>
      </c>
      <c r="E13" s="49" t="s">
        <v>13</v>
      </c>
      <c r="F13" s="54"/>
      <c r="G13" s="63"/>
      <c r="H13" s="63">
        <f t="shared" si="0"/>
        <v>0</v>
      </c>
      <c r="I13" s="52">
        <f t="shared" si="1"/>
        <v>0</v>
      </c>
    </row>
    <row r="14" spans="1:9" ht="63.75">
      <c r="A14" s="48" t="s">
        <v>225</v>
      </c>
      <c r="B14" s="49" t="s">
        <v>293</v>
      </c>
      <c r="C14" s="50" t="s">
        <v>822</v>
      </c>
      <c r="D14" s="51">
        <v>34</v>
      </c>
      <c r="E14" s="49" t="s">
        <v>13</v>
      </c>
      <c r="F14" s="54"/>
      <c r="G14" s="63"/>
      <c r="H14" s="54">
        <f t="shared" si="0"/>
        <v>0</v>
      </c>
      <c r="I14" s="52">
        <f t="shared" si="1"/>
        <v>0</v>
      </c>
    </row>
    <row r="15" spans="1:9" ht="25.5">
      <c r="A15" s="48" t="s">
        <v>227</v>
      </c>
      <c r="B15" s="49" t="s">
        <v>821</v>
      </c>
      <c r="C15" s="50" t="s">
        <v>820</v>
      </c>
      <c r="D15" s="51">
        <v>558</v>
      </c>
      <c r="E15" s="49" t="s">
        <v>13</v>
      </c>
      <c r="F15" s="52"/>
      <c r="G15" s="63"/>
      <c r="H15" s="63">
        <f t="shared" si="0"/>
        <v>0</v>
      </c>
      <c r="I15" s="52">
        <f t="shared" si="1"/>
        <v>0</v>
      </c>
    </row>
    <row r="16" spans="1:9" ht="25.5">
      <c r="A16" s="48" t="s">
        <v>229</v>
      </c>
      <c r="B16" s="49" t="s">
        <v>819</v>
      </c>
      <c r="C16" s="50" t="s">
        <v>818</v>
      </c>
      <c r="D16" s="51">
        <v>20</v>
      </c>
      <c r="E16" s="49" t="s">
        <v>13</v>
      </c>
      <c r="F16" s="54"/>
      <c r="G16" s="63"/>
      <c r="H16" s="54">
        <f t="shared" si="0"/>
        <v>0</v>
      </c>
      <c r="I16" s="52">
        <f t="shared" si="1"/>
        <v>0</v>
      </c>
    </row>
    <row r="17" spans="1:9" ht="63.75">
      <c r="A17" s="48" t="s">
        <v>231</v>
      </c>
      <c r="B17" s="49" t="s">
        <v>817</v>
      </c>
      <c r="C17" s="50" t="s">
        <v>829</v>
      </c>
      <c r="D17" s="51">
        <v>103.2</v>
      </c>
      <c r="E17" s="49" t="s">
        <v>13</v>
      </c>
      <c r="F17" s="52"/>
      <c r="G17" s="63"/>
      <c r="H17" s="63">
        <f t="shared" si="0"/>
        <v>0</v>
      </c>
      <c r="I17" s="52">
        <f t="shared" si="1"/>
        <v>0</v>
      </c>
    </row>
    <row r="18" spans="1:9" ht="28.5">
      <c r="A18" s="48" t="s">
        <v>233</v>
      </c>
      <c r="B18" s="49" t="s">
        <v>20</v>
      </c>
      <c r="C18" s="50" t="s">
        <v>23</v>
      </c>
      <c r="D18" s="51">
        <v>10</v>
      </c>
      <c r="E18" s="49" t="s">
        <v>21</v>
      </c>
      <c r="F18" s="52"/>
      <c r="G18" s="54"/>
      <c r="H18" s="63">
        <f t="shared" si="0"/>
        <v>0</v>
      </c>
      <c r="I18" s="54">
        <f t="shared" si="1"/>
        <v>0</v>
      </c>
    </row>
    <row r="19" spans="1:9" ht="52.5">
      <c r="A19" s="48" t="s">
        <v>244</v>
      </c>
      <c r="B19" s="49" t="s">
        <v>833</v>
      </c>
      <c r="C19" s="50" t="s">
        <v>832</v>
      </c>
      <c r="D19" s="51">
        <v>155.1</v>
      </c>
      <c r="E19" s="49" t="s">
        <v>13</v>
      </c>
      <c r="F19" s="52"/>
      <c r="G19" s="63"/>
      <c r="H19" s="63">
        <f t="shared" si="0"/>
        <v>0</v>
      </c>
      <c r="I19" s="52">
        <f t="shared" si="1"/>
        <v>0</v>
      </c>
    </row>
    <row r="20" spans="1:9" ht="52.5">
      <c r="A20" s="48" t="s">
        <v>245</v>
      </c>
      <c r="B20" s="49" t="s">
        <v>831</v>
      </c>
      <c r="C20" s="50" t="s">
        <v>830</v>
      </c>
      <c r="D20" s="51">
        <v>85.6</v>
      </c>
      <c r="E20" s="49" t="s">
        <v>13</v>
      </c>
      <c r="F20" s="52"/>
      <c r="G20" s="63"/>
      <c r="H20" s="63">
        <f t="shared" si="0"/>
        <v>0</v>
      </c>
      <c r="I20" s="52">
        <f t="shared" si="1"/>
        <v>0</v>
      </c>
    </row>
    <row r="21" spans="1:9" ht="51">
      <c r="A21" s="48" t="s">
        <v>246</v>
      </c>
      <c r="B21" s="49" t="s">
        <v>856</v>
      </c>
      <c r="C21" s="50" t="s">
        <v>855</v>
      </c>
      <c r="D21" s="51">
        <v>1.5</v>
      </c>
      <c r="E21" s="49" t="s">
        <v>840</v>
      </c>
      <c r="F21" s="52"/>
      <c r="G21" s="63"/>
      <c r="H21" s="63">
        <f t="shared" si="0"/>
        <v>0</v>
      </c>
      <c r="I21" s="52">
        <f t="shared" si="1"/>
        <v>0</v>
      </c>
    </row>
    <row r="22" spans="1:9" ht="51">
      <c r="A22" s="48" t="s">
        <v>247</v>
      </c>
      <c r="B22" s="49" t="s">
        <v>854</v>
      </c>
      <c r="C22" s="50" t="s">
        <v>853</v>
      </c>
      <c r="D22" s="51">
        <v>1.3</v>
      </c>
      <c r="E22" s="49" t="s">
        <v>840</v>
      </c>
      <c r="F22" s="52"/>
      <c r="G22" s="63"/>
      <c r="H22" s="63">
        <f t="shared" si="0"/>
        <v>0</v>
      </c>
      <c r="I22" s="52">
        <f t="shared" si="1"/>
        <v>0</v>
      </c>
    </row>
    <row r="23" spans="1:9" ht="38.25">
      <c r="A23" s="48" t="s">
        <v>248</v>
      </c>
      <c r="B23" s="49" t="s">
        <v>852</v>
      </c>
      <c r="C23" s="50" t="s">
        <v>851</v>
      </c>
      <c r="D23" s="51">
        <v>0.5</v>
      </c>
      <c r="E23" s="49" t="s">
        <v>840</v>
      </c>
      <c r="F23" s="52"/>
      <c r="G23" s="63"/>
      <c r="H23" s="63">
        <f t="shared" si="0"/>
        <v>0</v>
      </c>
      <c r="I23" s="52">
        <f t="shared" si="1"/>
        <v>0</v>
      </c>
    </row>
    <row r="24" spans="1:9" ht="38.25">
      <c r="A24" s="48" t="s">
        <v>249</v>
      </c>
      <c r="B24" s="49" t="s">
        <v>850</v>
      </c>
      <c r="C24" s="50" t="s">
        <v>849</v>
      </c>
      <c r="D24" s="51">
        <v>2.21</v>
      </c>
      <c r="E24" s="49" t="s">
        <v>840</v>
      </c>
      <c r="F24" s="52"/>
      <c r="G24" s="63"/>
      <c r="H24" s="63">
        <f t="shared" si="0"/>
        <v>0</v>
      </c>
      <c r="I24" s="52">
        <f t="shared" si="1"/>
        <v>0</v>
      </c>
    </row>
    <row r="25" spans="1:9" ht="38.25">
      <c r="A25" s="48" t="s">
        <v>250</v>
      </c>
      <c r="B25" s="49" t="s">
        <v>848</v>
      </c>
      <c r="C25" s="50" t="s">
        <v>847</v>
      </c>
      <c r="D25" s="51">
        <v>1.2</v>
      </c>
      <c r="E25" s="49" t="s">
        <v>840</v>
      </c>
      <c r="F25" s="52"/>
      <c r="G25" s="63"/>
      <c r="H25" s="63">
        <f t="shared" si="0"/>
        <v>0</v>
      </c>
      <c r="I25" s="52">
        <f t="shared" si="1"/>
        <v>0</v>
      </c>
    </row>
    <row r="26" spans="1:9" ht="51">
      <c r="A26" s="48" t="s">
        <v>251</v>
      </c>
      <c r="B26" s="49" t="s">
        <v>846</v>
      </c>
      <c r="C26" s="50" t="s">
        <v>845</v>
      </c>
      <c r="D26" s="51">
        <v>0.85</v>
      </c>
      <c r="E26" s="49" t="s">
        <v>840</v>
      </c>
      <c r="F26" s="52"/>
      <c r="G26" s="63"/>
      <c r="H26" s="63">
        <f t="shared" si="0"/>
        <v>0</v>
      </c>
      <c r="I26" s="52">
        <f t="shared" si="1"/>
        <v>0</v>
      </c>
    </row>
    <row r="27" spans="1:9" ht="38.25">
      <c r="A27" s="48" t="s">
        <v>252</v>
      </c>
      <c r="B27" s="49" t="s">
        <v>844</v>
      </c>
      <c r="C27" s="50" t="s">
        <v>843</v>
      </c>
      <c r="D27" s="51">
        <v>1.92</v>
      </c>
      <c r="E27" s="49" t="s">
        <v>840</v>
      </c>
      <c r="F27" s="52"/>
      <c r="G27" s="63"/>
      <c r="H27" s="63">
        <f t="shared" si="0"/>
        <v>0</v>
      </c>
      <c r="I27" s="52">
        <f t="shared" si="1"/>
        <v>0</v>
      </c>
    </row>
    <row r="28" spans="1:9" ht="38.25">
      <c r="A28" s="48" t="s">
        <v>1058</v>
      </c>
      <c r="B28" s="49" t="s">
        <v>842</v>
      </c>
      <c r="C28" s="50" t="s">
        <v>841</v>
      </c>
      <c r="D28" s="51">
        <v>3.5</v>
      </c>
      <c r="E28" s="49" t="s">
        <v>840</v>
      </c>
      <c r="F28" s="52"/>
      <c r="G28" s="63"/>
      <c r="H28" s="63">
        <f t="shared" si="0"/>
        <v>0</v>
      </c>
      <c r="I28" s="52">
        <f t="shared" si="1"/>
        <v>0</v>
      </c>
    </row>
    <row r="29" spans="1:9" ht="102">
      <c r="A29" s="48" t="s">
        <v>1059</v>
      </c>
      <c r="B29" s="49" t="s">
        <v>839</v>
      </c>
      <c r="C29" s="50" t="s">
        <v>857</v>
      </c>
      <c r="D29" s="51">
        <v>12.76</v>
      </c>
      <c r="E29" s="49" t="s">
        <v>13</v>
      </c>
      <c r="F29" s="52"/>
      <c r="G29" s="63"/>
      <c r="H29" s="63">
        <f t="shared" si="0"/>
        <v>0</v>
      </c>
      <c r="I29" s="52">
        <f t="shared" si="1"/>
        <v>0</v>
      </c>
    </row>
    <row r="30" spans="1:9" ht="92.25">
      <c r="A30" s="48" t="s">
        <v>1060</v>
      </c>
      <c r="B30" s="49" t="s">
        <v>838</v>
      </c>
      <c r="C30" s="50" t="s">
        <v>858</v>
      </c>
      <c r="D30" s="51">
        <v>19.2</v>
      </c>
      <c r="E30" s="49" t="s">
        <v>13</v>
      </c>
      <c r="F30" s="52"/>
      <c r="G30" s="63"/>
      <c r="H30" s="63">
        <f t="shared" si="0"/>
        <v>0</v>
      </c>
      <c r="I30" s="52">
        <f t="shared" si="1"/>
        <v>0</v>
      </c>
    </row>
    <row r="31" spans="1:9" ht="79.5">
      <c r="A31" s="48" t="s">
        <v>1061</v>
      </c>
      <c r="B31" s="49" t="s">
        <v>837</v>
      </c>
      <c r="C31" s="50" t="s">
        <v>859</v>
      </c>
      <c r="D31" s="51">
        <v>30</v>
      </c>
      <c r="E31" s="49" t="s">
        <v>13</v>
      </c>
      <c r="F31" s="52"/>
      <c r="G31" s="63"/>
      <c r="H31" s="63">
        <f t="shared" si="0"/>
        <v>0</v>
      </c>
      <c r="I31" s="52">
        <f t="shared" si="1"/>
        <v>0</v>
      </c>
    </row>
    <row r="32" spans="1:9" ht="79.5">
      <c r="A32" s="48" t="s">
        <v>1062</v>
      </c>
      <c r="B32" s="49" t="s">
        <v>836</v>
      </c>
      <c r="C32" s="50" t="s">
        <v>860</v>
      </c>
      <c r="D32" s="51">
        <v>29</v>
      </c>
      <c r="E32" s="49" t="s">
        <v>13</v>
      </c>
      <c r="F32" s="52"/>
      <c r="G32" s="63"/>
      <c r="H32" s="63">
        <f t="shared" si="0"/>
        <v>0</v>
      </c>
      <c r="I32" s="52">
        <f t="shared" si="1"/>
        <v>0</v>
      </c>
    </row>
    <row r="33" spans="1:9" ht="89.25">
      <c r="A33" s="48" t="s">
        <v>1063</v>
      </c>
      <c r="B33" s="49" t="s">
        <v>835</v>
      </c>
      <c r="C33" s="50" t="s">
        <v>861</v>
      </c>
      <c r="D33" s="51">
        <v>27.3</v>
      </c>
      <c r="E33" s="49" t="s">
        <v>13</v>
      </c>
      <c r="F33" s="52"/>
      <c r="G33" s="63"/>
      <c r="H33" s="63">
        <f t="shared" si="0"/>
        <v>0</v>
      </c>
      <c r="I33" s="52">
        <f t="shared" si="1"/>
        <v>0</v>
      </c>
    </row>
    <row r="34" spans="1:9" ht="89.25">
      <c r="A34" s="48" t="s">
        <v>1064</v>
      </c>
      <c r="B34" s="49" t="s">
        <v>834</v>
      </c>
      <c r="C34" s="50" t="s">
        <v>862</v>
      </c>
      <c r="D34" s="51">
        <v>25</v>
      </c>
      <c r="E34" s="49" t="s">
        <v>13</v>
      </c>
      <c r="F34" s="52"/>
      <c r="G34" s="63"/>
      <c r="H34" s="63">
        <f aca="true" t="shared" si="2" ref="H34:H65">ROUND(D34*F34,0)</f>
        <v>0</v>
      </c>
      <c r="I34" s="52">
        <f aca="true" t="shared" si="3" ref="I34:I65">ROUND(D34*G34,0)</f>
        <v>0</v>
      </c>
    </row>
    <row r="35" spans="1:9" ht="102">
      <c r="A35" s="48" t="s">
        <v>1065</v>
      </c>
      <c r="B35" s="49" t="s">
        <v>868</v>
      </c>
      <c r="C35" s="50" t="s">
        <v>869</v>
      </c>
      <c r="D35" s="51">
        <v>6</v>
      </c>
      <c r="E35" s="49" t="s">
        <v>21</v>
      </c>
      <c r="F35" s="52"/>
      <c r="G35" s="63"/>
      <c r="H35" s="63">
        <f t="shared" si="2"/>
        <v>0</v>
      </c>
      <c r="I35" s="52">
        <f t="shared" si="3"/>
        <v>0</v>
      </c>
    </row>
    <row r="36" spans="1:9" ht="102">
      <c r="A36" s="48" t="s">
        <v>1066</v>
      </c>
      <c r="B36" s="49" t="s">
        <v>867</v>
      </c>
      <c r="C36" s="50" t="s">
        <v>870</v>
      </c>
      <c r="D36" s="51">
        <v>20</v>
      </c>
      <c r="E36" s="49" t="s">
        <v>21</v>
      </c>
      <c r="F36" s="52"/>
      <c r="G36" s="63"/>
      <c r="H36" s="63">
        <f t="shared" si="2"/>
        <v>0</v>
      </c>
      <c r="I36" s="52">
        <f t="shared" si="3"/>
        <v>0</v>
      </c>
    </row>
    <row r="37" spans="1:9" ht="102">
      <c r="A37" s="48" t="s">
        <v>1067</v>
      </c>
      <c r="B37" s="49" t="s">
        <v>866</v>
      </c>
      <c r="C37" s="50" t="s">
        <v>871</v>
      </c>
      <c r="D37" s="51">
        <v>3</v>
      </c>
      <c r="E37" s="49" t="s">
        <v>21</v>
      </c>
      <c r="F37" s="52"/>
      <c r="G37" s="63"/>
      <c r="H37" s="63">
        <f t="shared" si="2"/>
        <v>0</v>
      </c>
      <c r="I37" s="52">
        <f t="shared" si="3"/>
        <v>0</v>
      </c>
    </row>
    <row r="38" spans="1:9" ht="102">
      <c r="A38" s="48" t="s">
        <v>1068</v>
      </c>
      <c r="B38" s="49" t="s">
        <v>865</v>
      </c>
      <c r="C38" s="50" t="s">
        <v>872</v>
      </c>
      <c r="D38" s="51">
        <v>12</v>
      </c>
      <c r="E38" s="49" t="s">
        <v>21</v>
      </c>
      <c r="F38" s="52"/>
      <c r="G38" s="63"/>
      <c r="H38" s="63">
        <f t="shared" si="2"/>
        <v>0</v>
      </c>
      <c r="I38" s="52">
        <f t="shared" si="3"/>
        <v>0</v>
      </c>
    </row>
    <row r="39" spans="1:9" ht="102">
      <c r="A39" s="48" t="s">
        <v>1069</v>
      </c>
      <c r="B39" s="49" t="s">
        <v>864</v>
      </c>
      <c r="C39" s="50" t="s">
        <v>873</v>
      </c>
      <c r="D39" s="51">
        <v>4</v>
      </c>
      <c r="E39" s="49" t="s">
        <v>21</v>
      </c>
      <c r="F39" s="52"/>
      <c r="G39" s="63"/>
      <c r="H39" s="63">
        <f t="shared" si="2"/>
        <v>0</v>
      </c>
      <c r="I39" s="52">
        <f t="shared" si="3"/>
        <v>0</v>
      </c>
    </row>
    <row r="40" spans="1:9" ht="89.25">
      <c r="A40" s="48" t="s">
        <v>1070</v>
      </c>
      <c r="B40" s="49" t="s">
        <v>863</v>
      </c>
      <c r="C40" s="50" t="s">
        <v>874</v>
      </c>
      <c r="D40" s="51">
        <v>781</v>
      </c>
      <c r="E40" s="49" t="s">
        <v>18</v>
      </c>
      <c r="F40" s="52"/>
      <c r="G40" s="63"/>
      <c r="H40" s="63">
        <f t="shared" si="2"/>
        <v>0</v>
      </c>
      <c r="I40" s="52">
        <f t="shared" si="3"/>
        <v>0</v>
      </c>
    </row>
    <row r="41" spans="1:9" ht="38.25">
      <c r="A41" s="48" t="s">
        <v>1071</v>
      </c>
      <c r="B41" s="49" t="s">
        <v>885</v>
      </c>
      <c r="C41" s="50" t="s">
        <v>884</v>
      </c>
      <c r="D41" s="51">
        <v>5.3</v>
      </c>
      <c r="E41" s="49" t="s">
        <v>13</v>
      </c>
      <c r="F41" s="64"/>
      <c r="G41" s="63"/>
      <c r="H41" s="64">
        <f t="shared" si="2"/>
        <v>0</v>
      </c>
      <c r="I41" s="52">
        <f t="shared" si="3"/>
        <v>0</v>
      </c>
    </row>
    <row r="42" spans="1:9" ht="38.25">
      <c r="A42" s="48" t="s">
        <v>1072</v>
      </c>
      <c r="B42" s="49" t="s">
        <v>883</v>
      </c>
      <c r="C42" s="50" t="s">
        <v>882</v>
      </c>
      <c r="D42" s="51">
        <v>0.8</v>
      </c>
      <c r="E42" s="49" t="s">
        <v>13</v>
      </c>
      <c r="F42" s="52"/>
      <c r="G42" s="63"/>
      <c r="H42" s="63">
        <f t="shared" si="2"/>
        <v>0</v>
      </c>
      <c r="I42" s="52">
        <f t="shared" si="3"/>
        <v>0</v>
      </c>
    </row>
    <row r="43" spans="1:9" ht="89.25">
      <c r="A43" s="48" t="s">
        <v>1073</v>
      </c>
      <c r="B43" s="49" t="s">
        <v>881</v>
      </c>
      <c r="C43" s="50" t="s">
        <v>886</v>
      </c>
      <c r="D43" s="51">
        <v>156</v>
      </c>
      <c r="E43" s="49" t="s">
        <v>18</v>
      </c>
      <c r="F43" s="52"/>
      <c r="G43" s="63"/>
      <c r="H43" s="63">
        <f t="shared" si="2"/>
        <v>0</v>
      </c>
      <c r="I43" s="52">
        <f t="shared" si="3"/>
        <v>0</v>
      </c>
    </row>
    <row r="44" spans="1:9" ht="89.25">
      <c r="A44" s="48" t="s">
        <v>1074</v>
      </c>
      <c r="B44" s="49" t="s">
        <v>880</v>
      </c>
      <c r="C44" s="50" t="s">
        <v>887</v>
      </c>
      <c r="D44" s="51">
        <v>72</v>
      </c>
      <c r="E44" s="49" t="s">
        <v>18</v>
      </c>
      <c r="F44" s="52"/>
      <c r="G44" s="63"/>
      <c r="H44" s="63">
        <f t="shared" si="2"/>
        <v>0</v>
      </c>
      <c r="I44" s="52">
        <f t="shared" si="3"/>
        <v>0</v>
      </c>
    </row>
    <row r="45" spans="1:9" ht="89.25">
      <c r="A45" s="48" t="s">
        <v>1075</v>
      </c>
      <c r="B45" s="49" t="s">
        <v>879</v>
      </c>
      <c r="C45" s="50" t="s">
        <v>888</v>
      </c>
      <c r="D45" s="51">
        <v>535</v>
      </c>
      <c r="E45" s="49" t="s">
        <v>18</v>
      </c>
      <c r="F45" s="52"/>
      <c r="G45" s="63"/>
      <c r="H45" s="63">
        <f t="shared" si="2"/>
        <v>0</v>
      </c>
      <c r="I45" s="52">
        <f t="shared" si="3"/>
        <v>0</v>
      </c>
    </row>
    <row r="46" spans="1:9" ht="89.25">
      <c r="A46" s="48" t="s">
        <v>1135</v>
      </c>
      <c r="B46" s="49" t="s">
        <v>878</v>
      </c>
      <c r="C46" s="50" t="s">
        <v>889</v>
      </c>
      <c r="D46" s="51">
        <v>182.2</v>
      </c>
      <c r="E46" s="49" t="s">
        <v>18</v>
      </c>
      <c r="F46" s="52"/>
      <c r="G46" s="63"/>
      <c r="H46" s="63">
        <f t="shared" si="2"/>
        <v>0</v>
      </c>
      <c r="I46" s="52">
        <f t="shared" si="3"/>
        <v>0</v>
      </c>
    </row>
    <row r="47" spans="1:9" ht="76.5">
      <c r="A47" s="48" t="s">
        <v>1136</v>
      </c>
      <c r="B47" s="49" t="s">
        <v>877</v>
      </c>
      <c r="C47" s="50" t="s">
        <v>890</v>
      </c>
      <c r="D47" s="51">
        <v>4.5</v>
      </c>
      <c r="E47" s="49" t="s">
        <v>18</v>
      </c>
      <c r="F47" s="52"/>
      <c r="G47" s="63"/>
      <c r="H47" s="63">
        <f t="shared" si="2"/>
        <v>0</v>
      </c>
      <c r="I47" s="52">
        <f t="shared" si="3"/>
        <v>0</v>
      </c>
    </row>
    <row r="48" spans="1:9" ht="76.5">
      <c r="A48" s="48" t="s">
        <v>1137</v>
      </c>
      <c r="B48" s="49" t="s">
        <v>876</v>
      </c>
      <c r="C48" s="50" t="s">
        <v>891</v>
      </c>
      <c r="D48" s="51">
        <v>180.32</v>
      </c>
      <c r="E48" s="49" t="s">
        <v>18</v>
      </c>
      <c r="F48" s="52"/>
      <c r="G48" s="63"/>
      <c r="H48" s="63">
        <f t="shared" si="2"/>
        <v>0</v>
      </c>
      <c r="I48" s="52">
        <f t="shared" si="3"/>
        <v>0</v>
      </c>
    </row>
    <row r="49" spans="1:9" ht="89.25">
      <c r="A49" s="48" t="s">
        <v>1138</v>
      </c>
      <c r="B49" s="49" t="s">
        <v>875</v>
      </c>
      <c r="C49" s="50" t="s">
        <v>892</v>
      </c>
      <c r="D49" s="51">
        <v>12</v>
      </c>
      <c r="E49" s="49" t="s">
        <v>18</v>
      </c>
      <c r="F49" s="52"/>
      <c r="G49" s="63"/>
      <c r="H49" s="63">
        <f t="shared" si="2"/>
        <v>0</v>
      </c>
      <c r="I49" s="52">
        <f t="shared" si="3"/>
        <v>0</v>
      </c>
    </row>
    <row r="50" spans="1:9" ht="41.25">
      <c r="A50" s="48" t="s">
        <v>1139</v>
      </c>
      <c r="B50" s="49" t="s">
        <v>901</v>
      </c>
      <c r="C50" s="50" t="s">
        <v>900</v>
      </c>
      <c r="D50" s="51">
        <v>594</v>
      </c>
      <c r="E50" s="49" t="s">
        <v>18</v>
      </c>
      <c r="F50" s="52"/>
      <c r="G50" s="63"/>
      <c r="H50" s="63">
        <f t="shared" si="2"/>
        <v>0</v>
      </c>
      <c r="I50" s="52">
        <f t="shared" si="3"/>
        <v>0</v>
      </c>
    </row>
    <row r="51" spans="1:9" ht="63.75">
      <c r="A51" s="48" t="s">
        <v>1140</v>
      </c>
      <c r="B51" s="49" t="s">
        <v>899</v>
      </c>
      <c r="C51" s="50" t="s">
        <v>902</v>
      </c>
      <c r="D51" s="51">
        <v>743</v>
      </c>
      <c r="E51" s="49" t="s">
        <v>18</v>
      </c>
      <c r="F51" s="52"/>
      <c r="G51" s="63"/>
      <c r="H51" s="63">
        <f t="shared" si="2"/>
        <v>0</v>
      </c>
      <c r="I51" s="52">
        <f t="shared" si="3"/>
        <v>0</v>
      </c>
    </row>
    <row r="52" spans="1:9" ht="25.5">
      <c r="A52" s="48" t="s">
        <v>1141</v>
      </c>
      <c r="B52" s="49" t="s">
        <v>898</v>
      </c>
      <c r="C52" s="50" t="s">
        <v>897</v>
      </c>
      <c r="D52" s="51">
        <v>743</v>
      </c>
      <c r="E52" s="49" t="s">
        <v>18</v>
      </c>
      <c r="F52" s="52"/>
      <c r="G52" s="63"/>
      <c r="H52" s="63">
        <f t="shared" si="2"/>
        <v>0</v>
      </c>
      <c r="I52" s="52">
        <f t="shared" si="3"/>
        <v>0</v>
      </c>
    </row>
    <row r="53" spans="1:9" ht="15">
      <c r="A53" s="48" t="s">
        <v>1142</v>
      </c>
      <c r="B53" s="49" t="s">
        <v>896</v>
      </c>
      <c r="C53" s="50" t="s">
        <v>895</v>
      </c>
      <c r="D53" s="51">
        <v>895</v>
      </c>
      <c r="E53" s="49" t="s">
        <v>29</v>
      </c>
      <c r="F53" s="52"/>
      <c r="G53" s="63"/>
      <c r="H53" s="63">
        <f t="shared" si="2"/>
        <v>0</v>
      </c>
      <c r="I53" s="52">
        <f t="shared" si="3"/>
        <v>0</v>
      </c>
    </row>
    <row r="54" spans="1:9" ht="15">
      <c r="A54" s="48" t="s">
        <v>1143</v>
      </c>
      <c r="B54" s="49" t="s">
        <v>894</v>
      </c>
      <c r="C54" s="50" t="s">
        <v>893</v>
      </c>
      <c r="D54" s="51">
        <v>71</v>
      </c>
      <c r="E54" s="49" t="s">
        <v>29</v>
      </c>
      <c r="F54" s="52"/>
      <c r="G54" s="63"/>
      <c r="H54" s="63">
        <f t="shared" si="2"/>
        <v>0</v>
      </c>
      <c r="I54" s="52">
        <f t="shared" si="3"/>
        <v>0</v>
      </c>
    </row>
    <row r="55" spans="1:9" ht="63.75">
      <c r="A55" s="48" t="s">
        <v>1144</v>
      </c>
      <c r="B55" s="49" t="s">
        <v>908</v>
      </c>
      <c r="C55" s="50" t="s">
        <v>909</v>
      </c>
      <c r="D55" s="51">
        <v>1790</v>
      </c>
      <c r="E55" s="49" t="s">
        <v>18</v>
      </c>
      <c r="F55" s="52"/>
      <c r="G55" s="63"/>
      <c r="H55" s="63">
        <f t="shared" si="2"/>
        <v>0</v>
      </c>
      <c r="I55" s="52">
        <f t="shared" si="3"/>
        <v>0</v>
      </c>
    </row>
    <row r="56" spans="1:9" ht="38.25">
      <c r="A56" s="48" t="s">
        <v>1145</v>
      </c>
      <c r="B56" s="49" t="s">
        <v>907</v>
      </c>
      <c r="C56" s="50" t="s">
        <v>906</v>
      </c>
      <c r="D56" s="51">
        <v>100</v>
      </c>
      <c r="E56" s="49" t="s">
        <v>18</v>
      </c>
      <c r="F56" s="52"/>
      <c r="G56" s="63"/>
      <c r="H56" s="63">
        <f t="shared" si="2"/>
        <v>0</v>
      </c>
      <c r="I56" s="52">
        <f t="shared" si="3"/>
        <v>0</v>
      </c>
    </row>
    <row r="57" spans="1:9" ht="63.75">
      <c r="A57" s="48" t="s">
        <v>1146</v>
      </c>
      <c r="B57" s="49" t="s">
        <v>905</v>
      </c>
      <c r="C57" s="50" t="s">
        <v>910</v>
      </c>
      <c r="D57" s="51">
        <v>773</v>
      </c>
      <c r="E57" s="49" t="s">
        <v>18</v>
      </c>
      <c r="F57" s="52"/>
      <c r="G57" s="63"/>
      <c r="H57" s="63">
        <f t="shared" si="2"/>
        <v>0</v>
      </c>
      <c r="I57" s="52">
        <f t="shared" si="3"/>
        <v>0</v>
      </c>
    </row>
    <row r="58" spans="1:9" ht="25.5">
      <c r="A58" s="48" t="s">
        <v>1147</v>
      </c>
      <c r="B58" s="49" t="s">
        <v>904</v>
      </c>
      <c r="C58" s="50" t="s">
        <v>903</v>
      </c>
      <c r="D58" s="51">
        <v>25.2</v>
      </c>
      <c r="E58" s="49" t="s">
        <v>29</v>
      </c>
      <c r="F58" s="52"/>
      <c r="G58" s="63"/>
      <c r="H58" s="63">
        <f t="shared" si="2"/>
        <v>0</v>
      </c>
      <c r="I58" s="52">
        <f t="shared" si="3"/>
        <v>0</v>
      </c>
    </row>
    <row r="59" spans="1:9" ht="92.25">
      <c r="A59" s="48" t="s">
        <v>1148</v>
      </c>
      <c r="B59" s="49" t="s">
        <v>913</v>
      </c>
      <c r="C59" s="50" t="s">
        <v>914</v>
      </c>
      <c r="D59" s="51">
        <v>516.8</v>
      </c>
      <c r="E59" s="49" t="s">
        <v>18</v>
      </c>
      <c r="F59" s="52"/>
      <c r="G59" s="63"/>
      <c r="H59" s="63">
        <f t="shared" si="2"/>
        <v>0</v>
      </c>
      <c r="I59" s="52">
        <f t="shared" si="3"/>
        <v>0</v>
      </c>
    </row>
    <row r="60" spans="1:9" ht="54">
      <c r="A60" s="48" t="s">
        <v>1149</v>
      </c>
      <c r="B60" s="49" t="s">
        <v>912</v>
      </c>
      <c r="C60" s="50" t="s">
        <v>911</v>
      </c>
      <c r="D60" s="51">
        <v>16</v>
      </c>
      <c r="E60" s="49" t="s">
        <v>18</v>
      </c>
      <c r="F60" s="52"/>
      <c r="G60" s="63"/>
      <c r="H60" s="63">
        <f t="shared" si="2"/>
        <v>0</v>
      </c>
      <c r="I60" s="52">
        <f t="shared" si="3"/>
        <v>0</v>
      </c>
    </row>
    <row r="61" spans="1:9" ht="38.25">
      <c r="A61" s="48" t="s">
        <v>1150</v>
      </c>
      <c r="B61" s="49" t="s">
        <v>920</v>
      </c>
      <c r="C61" s="50" t="s">
        <v>919</v>
      </c>
      <c r="D61" s="51">
        <v>743</v>
      </c>
      <c r="E61" s="49" t="s">
        <v>18</v>
      </c>
      <c r="F61" s="52"/>
      <c r="G61" s="63"/>
      <c r="H61" s="63">
        <f t="shared" si="2"/>
        <v>0</v>
      </c>
      <c r="I61" s="52">
        <f t="shared" si="3"/>
        <v>0</v>
      </c>
    </row>
    <row r="62" spans="1:9" ht="51">
      <c r="A62" s="48" t="s">
        <v>1151</v>
      </c>
      <c r="B62" s="49" t="s">
        <v>918</v>
      </c>
      <c r="C62" s="50" t="s">
        <v>917</v>
      </c>
      <c r="D62" s="51">
        <v>51</v>
      </c>
      <c r="E62" s="49" t="s">
        <v>29</v>
      </c>
      <c r="F62" s="52"/>
      <c r="G62" s="63"/>
      <c r="H62" s="63">
        <f t="shared" si="2"/>
        <v>0</v>
      </c>
      <c r="I62" s="52">
        <f t="shared" si="3"/>
        <v>0</v>
      </c>
    </row>
    <row r="63" spans="1:9" ht="54">
      <c r="A63" s="48" t="s">
        <v>1152</v>
      </c>
      <c r="B63" s="49" t="s">
        <v>916</v>
      </c>
      <c r="C63" s="50" t="s">
        <v>915</v>
      </c>
      <c r="D63" s="51">
        <v>470</v>
      </c>
      <c r="E63" s="49" t="s">
        <v>21</v>
      </c>
      <c r="F63" s="52"/>
      <c r="G63" s="63"/>
      <c r="H63" s="63">
        <f t="shared" si="2"/>
        <v>0</v>
      </c>
      <c r="I63" s="52">
        <f t="shared" si="3"/>
        <v>0</v>
      </c>
    </row>
    <row r="64" spans="1:9" ht="76.5">
      <c r="A64" s="48" t="s">
        <v>1153</v>
      </c>
      <c r="B64" s="49" t="s">
        <v>928</v>
      </c>
      <c r="C64" s="50" t="s">
        <v>929</v>
      </c>
      <c r="D64" s="51">
        <v>230</v>
      </c>
      <c r="E64" s="49" t="s">
        <v>18</v>
      </c>
      <c r="F64" s="52"/>
      <c r="G64" s="63"/>
      <c r="H64" s="63">
        <f t="shared" si="2"/>
        <v>0</v>
      </c>
      <c r="I64" s="52">
        <f t="shared" si="3"/>
        <v>0</v>
      </c>
    </row>
    <row r="65" spans="1:9" ht="89.25">
      <c r="A65" s="48" t="s">
        <v>1154</v>
      </c>
      <c r="B65" s="49" t="s">
        <v>927</v>
      </c>
      <c r="C65" s="50" t="s">
        <v>930</v>
      </c>
      <c r="D65" s="51">
        <v>302</v>
      </c>
      <c r="E65" s="49" t="s">
        <v>18</v>
      </c>
      <c r="F65" s="52"/>
      <c r="G65" s="63"/>
      <c r="H65" s="63">
        <f t="shared" si="2"/>
        <v>0</v>
      </c>
      <c r="I65" s="52">
        <f t="shared" si="3"/>
        <v>0</v>
      </c>
    </row>
    <row r="66" spans="1:9" ht="51">
      <c r="A66" s="48" t="s">
        <v>1155</v>
      </c>
      <c r="B66" s="49" t="s">
        <v>926</v>
      </c>
      <c r="C66" s="50" t="s">
        <v>925</v>
      </c>
      <c r="D66" s="51">
        <v>766</v>
      </c>
      <c r="E66" s="49" t="s">
        <v>18</v>
      </c>
      <c r="F66" s="52"/>
      <c r="G66" s="63"/>
      <c r="H66" s="63">
        <f aca="true" t="shared" si="4" ref="H66:H97">ROUND(D66*F66,0)</f>
        <v>0</v>
      </c>
      <c r="I66" s="52">
        <f aca="true" t="shared" si="5" ref="I66:I97">ROUND(D66*G66,0)</f>
        <v>0</v>
      </c>
    </row>
    <row r="67" spans="1:9" ht="51">
      <c r="A67" s="48" t="s">
        <v>1156</v>
      </c>
      <c r="B67" s="49" t="s">
        <v>924</v>
      </c>
      <c r="C67" s="50" t="s">
        <v>923</v>
      </c>
      <c r="D67" s="51">
        <v>177.41</v>
      </c>
      <c r="E67" s="49" t="s">
        <v>18</v>
      </c>
      <c r="F67" s="52"/>
      <c r="G67" s="63"/>
      <c r="H67" s="63">
        <f t="shared" si="4"/>
        <v>0</v>
      </c>
      <c r="I67" s="52">
        <f t="shared" si="5"/>
        <v>0</v>
      </c>
    </row>
    <row r="68" spans="1:9" ht="38.25">
      <c r="A68" s="48" t="s">
        <v>1157</v>
      </c>
      <c r="B68" s="49" t="s">
        <v>922</v>
      </c>
      <c r="C68" s="50" t="s">
        <v>921</v>
      </c>
      <c r="D68" s="51">
        <v>312.3</v>
      </c>
      <c r="E68" s="49" t="s">
        <v>18</v>
      </c>
      <c r="F68" s="52"/>
      <c r="G68" s="63"/>
      <c r="H68" s="63">
        <f t="shared" si="4"/>
        <v>0</v>
      </c>
      <c r="I68" s="52">
        <f t="shared" si="5"/>
        <v>0</v>
      </c>
    </row>
    <row r="69" spans="1:9" ht="25.5">
      <c r="A69" s="48" t="s">
        <v>1158</v>
      </c>
      <c r="B69" s="49" t="s">
        <v>947</v>
      </c>
      <c r="C69" s="50" t="s">
        <v>946</v>
      </c>
      <c r="D69" s="51">
        <v>16.5</v>
      </c>
      <c r="E69" s="49" t="s">
        <v>29</v>
      </c>
      <c r="F69" s="54"/>
      <c r="G69" s="63"/>
      <c r="H69" s="64">
        <f t="shared" si="4"/>
        <v>0</v>
      </c>
      <c r="I69" s="52">
        <f t="shared" si="5"/>
        <v>0</v>
      </c>
    </row>
    <row r="70" spans="1:9" ht="63.75">
      <c r="A70" s="48" t="s">
        <v>1159</v>
      </c>
      <c r="B70" s="49" t="s">
        <v>945</v>
      </c>
      <c r="C70" s="50" t="s">
        <v>944</v>
      </c>
      <c r="D70" s="51">
        <v>71</v>
      </c>
      <c r="E70" s="49" t="s">
        <v>29</v>
      </c>
      <c r="F70" s="52"/>
      <c r="G70" s="63"/>
      <c r="H70" s="63">
        <f t="shared" si="4"/>
        <v>0</v>
      </c>
      <c r="I70" s="52">
        <f t="shared" si="5"/>
        <v>0</v>
      </c>
    </row>
    <row r="71" spans="1:9" ht="63.75">
      <c r="A71" s="48" t="s">
        <v>1160</v>
      </c>
      <c r="B71" s="49" t="s">
        <v>943</v>
      </c>
      <c r="C71" s="50" t="s">
        <v>942</v>
      </c>
      <c r="D71" s="51">
        <v>46.2</v>
      </c>
      <c r="E71" s="49" t="s">
        <v>29</v>
      </c>
      <c r="F71" s="52"/>
      <c r="G71" s="63"/>
      <c r="H71" s="63">
        <f t="shared" si="4"/>
        <v>0</v>
      </c>
      <c r="I71" s="52">
        <f t="shared" si="5"/>
        <v>0</v>
      </c>
    </row>
    <row r="72" spans="1:9" ht="63.75">
      <c r="A72" s="48" t="s">
        <v>1161</v>
      </c>
      <c r="B72" s="49" t="s">
        <v>941</v>
      </c>
      <c r="C72" s="50" t="s">
        <v>940</v>
      </c>
      <c r="D72" s="51">
        <v>8.5</v>
      </c>
      <c r="E72" s="49" t="s">
        <v>29</v>
      </c>
      <c r="F72" s="52"/>
      <c r="G72" s="63"/>
      <c r="H72" s="63">
        <f t="shared" si="4"/>
        <v>0</v>
      </c>
      <c r="I72" s="52">
        <f t="shared" si="5"/>
        <v>0</v>
      </c>
    </row>
    <row r="73" spans="1:9" ht="76.5">
      <c r="A73" s="48" t="s">
        <v>1162</v>
      </c>
      <c r="B73" s="49" t="s">
        <v>939</v>
      </c>
      <c r="C73" s="50" t="s">
        <v>948</v>
      </c>
      <c r="D73" s="51">
        <v>71</v>
      </c>
      <c r="E73" s="49" t="s">
        <v>29</v>
      </c>
      <c r="F73" s="52"/>
      <c r="G73" s="63"/>
      <c r="H73" s="63">
        <f t="shared" si="4"/>
        <v>0</v>
      </c>
      <c r="I73" s="52">
        <f t="shared" si="5"/>
        <v>0</v>
      </c>
    </row>
    <row r="74" spans="1:9" ht="63.75">
      <c r="A74" s="48" t="s">
        <v>1163</v>
      </c>
      <c r="B74" s="49" t="s">
        <v>938</v>
      </c>
      <c r="C74" s="50" t="s">
        <v>937</v>
      </c>
      <c r="D74" s="51">
        <v>41</v>
      </c>
      <c r="E74" s="49" t="s">
        <v>29</v>
      </c>
      <c r="F74" s="52"/>
      <c r="G74" s="63"/>
      <c r="H74" s="63">
        <f t="shared" si="4"/>
        <v>0</v>
      </c>
      <c r="I74" s="52">
        <f t="shared" si="5"/>
        <v>0</v>
      </c>
    </row>
    <row r="75" spans="1:9" ht="63.75">
      <c r="A75" s="48" t="s">
        <v>1164</v>
      </c>
      <c r="B75" s="49" t="s">
        <v>936</v>
      </c>
      <c r="C75" s="50" t="s">
        <v>949</v>
      </c>
      <c r="D75" s="51">
        <v>24</v>
      </c>
      <c r="E75" s="49" t="s">
        <v>29</v>
      </c>
      <c r="F75" s="52"/>
      <c r="G75" s="63"/>
      <c r="H75" s="63">
        <f t="shared" si="4"/>
        <v>0</v>
      </c>
      <c r="I75" s="52">
        <f t="shared" si="5"/>
        <v>0</v>
      </c>
    </row>
    <row r="76" spans="1:9" ht="76.5">
      <c r="A76" s="48" t="s">
        <v>1165</v>
      </c>
      <c r="B76" s="49" t="s">
        <v>935</v>
      </c>
      <c r="C76" s="50" t="s">
        <v>950</v>
      </c>
      <c r="D76" s="51">
        <v>23.1</v>
      </c>
      <c r="E76" s="49" t="s">
        <v>29</v>
      </c>
      <c r="F76" s="52"/>
      <c r="G76" s="63"/>
      <c r="H76" s="63">
        <f t="shared" si="4"/>
        <v>0</v>
      </c>
      <c r="I76" s="52">
        <f t="shared" si="5"/>
        <v>0</v>
      </c>
    </row>
    <row r="77" spans="1:9" ht="63.75">
      <c r="A77" s="48" t="s">
        <v>1166</v>
      </c>
      <c r="B77" s="49" t="s">
        <v>934</v>
      </c>
      <c r="C77" s="50" t="s">
        <v>951</v>
      </c>
      <c r="D77" s="51">
        <v>8</v>
      </c>
      <c r="E77" s="49" t="s">
        <v>29</v>
      </c>
      <c r="F77" s="52"/>
      <c r="G77" s="63"/>
      <c r="H77" s="63">
        <f t="shared" si="4"/>
        <v>0</v>
      </c>
      <c r="I77" s="52">
        <f t="shared" si="5"/>
        <v>0</v>
      </c>
    </row>
    <row r="78" spans="1:9" ht="63.75">
      <c r="A78" s="48" t="s">
        <v>1167</v>
      </c>
      <c r="B78" s="49" t="s">
        <v>933</v>
      </c>
      <c r="C78" s="50" t="s">
        <v>952</v>
      </c>
      <c r="D78" s="51">
        <v>33</v>
      </c>
      <c r="E78" s="49" t="s">
        <v>29</v>
      </c>
      <c r="F78" s="52"/>
      <c r="G78" s="63"/>
      <c r="H78" s="63">
        <f t="shared" si="4"/>
        <v>0</v>
      </c>
      <c r="I78" s="52">
        <f t="shared" si="5"/>
        <v>0</v>
      </c>
    </row>
    <row r="79" spans="1:9" ht="25.5">
      <c r="A79" s="48" t="s">
        <v>1168</v>
      </c>
      <c r="B79" s="49" t="s">
        <v>932</v>
      </c>
      <c r="C79" s="50" t="s">
        <v>931</v>
      </c>
      <c r="D79" s="51">
        <v>1</v>
      </c>
      <c r="E79" s="49" t="s">
        <v>21</v>
      </c>
      <c r="F79" s="52"/>
      <c r="G79" s="63"/>
      <c r="H79" s="63">
        <f t="shared" si="4"/>
        <v>0</v>
      </c>
      <c r="I79" s="52">
        <f t="shared" si="5"/>
        <v>0</v>
      </c>
    </row>
    <row r="80" spans="1:9" ht="28.5">
      <c r="A80" s="48" t="s">
        <v>1169</v>
      </c>
      <c r="B80" s="49" t="s">
        <v>953</v>
      </c>
      <c r="C80" s="50" t="s">
        <v>954</v>
      </c>
      <c r="D80" s="51">
        <v>5.76</v>
      </c>
      <c r="E80" s="49" t="s">
        <v>18</v>
      </c>
      <c r="F80" s="54"/>
      <c r="G80" s="63"/>
      <c r="H80" s="64">
        <f t="shared" si="4"/>
        <v>0</v>
      </c>
      <c r="I80" s="52">
        <f t="shared" si="5"/>
        <v>0</v>
      </c>
    </row>
    <row r="81" spans="1:9" ht="76.5">
      <c r="A81" s="48" t="s">
        <v>1170</v>
      </c>
      <c r="B81" s="49" t="s">
        <v>955</v>
      </c>
      <c r="C81" s="50" t="s">
        <v>988</v>
      </c>
      <c r="D81" s="51">
        <v>7</v>
      </c>
      <c r="E81" s="49" t="s">
        <v>21</v>
      </c>
      <c r="F81" s="52"/>
      <c r="G81" s="63"/>
      <c r="H81" s="63">
        <f t="shared" si="4"/>
        <v>0</v>
      </c>
      <c r="I81" s="52">
        <f t="shared" si="5"/>
        <v>0</v>
      </c>
    </row>
    <row r="82" spans="1:9" ht="76.5">
      <c r="A82" s="48" t="s">
        <v>1171</v>
      </c>
      <c r="B82" s="49" t="s">
        <v>956</v>
      </c>
      <c r="C82" s="50" t="s">
        <v>989</v>
      </c>
      <c r="D82" s="51">
        <v>1</v>
      </c>
      <c r="E82" s="49" t="s">
        <v>21</v>
      </c>
      <c r="F82" s="52"/>
      <c r="G82" s="63"/>
      <c r="H82" s="63">
        <f t="shared" si="4"/>
        <v>0</v>
      </c>
      <c r="I82" s="52">
        <f t="shared" si="5"/>
        <v>0</v>
      </c>
    </row>
    <row r="83" spans="1:9" ht="76.5">
      <c r="A83" s="48" t="s">
        <v>1172</v>
      </c>
      <c r="B83" s="49" t="s">
        <v>957</v>
      </c>
      <c r="C83" s="50" t="s">
        <v>990</v>
      </c>
      <c r="D83" s="51">
        <v>5</v>
      </c>
      <c r="E83" s="49" t="s">
        <v>21</v>
      </c>
      <c r="F83" s="52"/>
      <c r="G83" s="63"/>
      <c r="H83" s="63">
        <f t="shared" si="4"/>
        <v>0</v>
      </c>
      <c r="I83" s="52">
        <f t="shared" si="5"/>
        <v>0</v>
      </c>
    </row>
    <row r="84" spans="1:9" ht="76.5">
      <c r="A84" s="48" t="s">
        <v>1173</v>
      </c>
      <c r="B84" s="49" t="s">
        <v>958</v>
      </c>
      <c r="C84" s="50" t="s">
        <v>991</v>
      </c>
      <c r="D84" s="51">
        <v>6</v>
      </c>
      <c r="E84" s="49" t="s">
        <v>21</v>
      </c>
      <c r="F84" s="52"/>
      <c r="G84" s="63"/>
      <c r="H84" s="63">
        <f t="shared" si="4"/>
        <v>0</v>
      </c>
      <c r="I84" s="52">
        <f t="shared" si="5"/>
        <v>0</v>
      </c>
    </row>
    <row r="85" spans="1:9" ht="63.75">
      <c r="A85" s="48" t="s">
        <v>1174</v>
      </c>
      <c r="B85" s="49" t="s">
        <v>959</v>
      </c>
      <c r="C85" s="50" t="s">
        <v>992</v>
      </c>
      <c r="D85" s="51">
        <v>2</v>
      </c>
      <c r="E85" s="49" t="s">
        <v>21</v>
      </c>
      <c r="F85" s="52"/>
      <c r="G85" s="63"/>
      <c r="H85" s="63">
        <f t="shared" si="4"/>
        <v>0</v>
      </c>
      <c r="I85" s="52">
        <f t="shared" si="5"/>
        <v>0</v>
      </c>
    </row>
    <row r="86" spans="1:9" ht="63.75">
      <c r="A86" s="48" t="s">
        <v>1175</v>
      </c>
      <c r="B86" s="49" t="s">
        <v>960</v>
      </c>
      <c r="C86" s="50" t="s">
        <v>993</v>
      </c>
      <c r="D86" s="51">
        <v>2</v>
      </c>
      <c r="E86" s="49" t="s">
        <v>21</v>
      </c>
      <c r="F86" s="52"/>
      <c r="G86" s="63"/>
      <c r="H86" s="63">
        <f t="shared" si="4"/>
        <v>0</v>
      </c>
      <c r="I86" s="52">
        <f t="shared" si="5"/>
        <v>0</v>
      </c>
    </row>
    <row r="87" spans="1:9" ht="76.5">
      <c r="A87" s="48" t="s">
        <v>1176</v>
      </c>
      <c r="B87" s="49" t="s">
        <v>961</v>
      </c>
      <c r="C87" s="50" t="s">
        <v>994</v>
      </c>
      <c r="D87" s="51">
        <v>7</v>
      </c>
      <c r="E87" s="49" t="s">
        <v>21</v>
      </c>
      <c r="F87" s="52"/>
      <c r="G87" s="63"/>
      <c r="H87" s="63">
        <f t="shared" si="4"/>
        <v>0</v>
      </c>
      <c r="I87" s="52">
        <f t="shared" si="5"/>
        <v>0</v>
      </c>
    </row>
    <row r="88" spans="1:9" ht="76.5">
      <c r="A88" s="48" t="s">
        <v>1177</v>
      </c>
      <c r="B88" s="49" t="s">
        <v>962</v>
      </c>
      <c r="C88" s="50" t="s">
        <v>995</v>
      </c>
      <c r="D88" s="51">
        <v>1</v>
      </c>
      <c r="E88" s="49" t="s">
        <v>21</v>
      </c>
      <c r="F88" s="52"/>
      <c r="G88" s="63"/>
      <c r="H88" s="63">
        <f t="shared" si="4"/>
        <v>0</v>
      </c>
      <c r="I88" s="52">
        <f t="shared" si="5"/>
        <v>0</v>
      </c>
    </row>
    <row r="89" spans="1:9" ht="76.5">
      <c r="A89" s="48" t="s">
        <v>1178</v>
      </c>
      <c r="B89" s="49" t="s">
        <v>963</v>
      </c>
      <c r="C89" s="50" t="s">
        <v>996</v>
      </c>
      <c r="D89" s="51">
        <v>5</v>
      </c>
      <c r="E89" s="49" t="s">
        <v>21</v>
      </c>
      <c r="F89" s="52"/>
      <c r="G89" s="63"/>
      <c r="H89" s="63">
        <f t="shared" si="4"/>
        <v>0</v>
      </c>
      <c r="I89" s="52">
        <f t="shared" si="5"/>
        <v>0</v>
      </c>
    </row>
    <row r="90" spans="1:9" ht="89.25">
      <c r="A90" s="48" t="s">
        <v>1179</v>
      </c>
      <c r="B90" s="49" t="s">
        <v>964</v>
      </c>
      <c r="C90" s="50" t="s">
        <v>997</v>
      </c>
      <c r="D90" s="51">
        <v>4</v>
      </c>
      <c r="E90" s="49" t="s">
        <v>21</v>
      </c>
      <c r="F90" s="52"/>
      <c r="G90" s="63"/>
      <c r="H90" s="63">
        <f t="shared" si="4"/>
        <v>0</v>
      </c>
      <c r="I90" s="52">
        <f t="shared" si="5"/>
        <v>0</v>
      </c>
    </row>
    <row r="91" spans="1:9" ht="76.5">
      <c r="A91" s="48" t="s">
        <v>1180</v>
      </c>
      <c r="B91" s="49" t="s">
        <v>965</v>
      </c>
      <c r="C91" s="50" t="s">
        <v>998</v>
      </c>
      <c r="D91" s="51">
        <v>2</v>
      </c>
      <c r="E91" s="49" t="s">
        <v>21</v>
      </c>
      <c r="F91" s="52"/>
      <c r="G91" s="63"/>
      <c r="H91" s="63">
        <f t="shared" si="4"/>
        <v>0</v>
      </c>
      <c r="I91" s="52">
        <f t="shared" si="5"/>
        <v>0</v>
      </c>
    </row>
    <row r="92" spans="1:9" ht="89.25">
      <c r="A92" s="48" t="s">
        <v>1181</v>
      </c>
      <c r="B92" s="49" t="s">
        <v>966</v>
      </c>
      <c r="C92" s="50" t="s">
        <v>999</v>
      </c>
      <c r="D92" s="51">
        <v>2</v>
      </c>
      <c r="E92" s="49" t="s">
        <v>21</v>
      </c>
      <c r="F92" s="52"/>
      <c r="G92" s="63"/>
      <c r="H92" s="63">
        <f t="shared" si="4"/>
        <v>0</v>
      </c>
      <c r="I92" s="52">
        <f t="shared" si="5"/>
        <v>0</v>
      </c>
    </row>
    <row r="93" spans="1:9" ht="76.5">
      <c r="A93" s="48" t="s">
        <v>1182</v>
      </c>
      <c r="B93" s="49" t="s">
        <v>967</v>
      </c>
      <c r="C93" s="50" t="s">
        <v>1000</v>
      </c>
      <c r="D93" s="51">
        <v>2</v>
      </c>
      <c r="E93" s="49" t="s">
        <v>21</v>
      </c>
      <c r="F93" s="52"/>
      <c r="G93" s="63"/>
      <c r="H93" s="63">
        <f t="shared" si="4"/>
        <v>0</v>
      </c>
      <c r="I93" s="52">
        <f t="shared" si="5"/>
        <v>0</v>
      </c>
    </row>
    <row r="94" spans="1:9" ht="89.25">
      <c r="A94" s="48" t="s">
        <v>1183</v>
      </c>
      <c r="B94" s="49" t="s">
        <v>968</v>
      </c>
      <c r="C94" s="50" t="s">
        <v>1001</v>
      </c>
      <c r="D94" s="51">
        <v>2</v>
      </c>
      <c r="E94" s="49" t="s">
        <v>21</v>
      </c>
      <c r="F94" s="52"/>
      <c r="G94" s="63"/>
      <c r="H94" s="63">
        <f t="shared" si="4"/>
        <v>0</v>
      </c>
      <c r="I94" s="52">
        <f t="shared" si="5"/>
        <v>0</v>
      </c>
    </row>
    <row r="95" spans="1:9" ht="76.5">
      <c r="A95" s="48" t="s">
        <v>1184</v>
      </c>
      <c r="B95" s="49" t="s">
        <v>969</v>
      </c>
      <c r="C95" s="50" t="s">
        <v>1002</v>
      </c>
      <c r="D95" s="51">
        <v>4</v>
      </c>
      <c r="E95" s="49" t="s">
        <v>21</v>
      </c>
      <c r="F95" s="52"/>
      <c r="G95" s="63"/>
      <c r="H95" s="63">
        <f t="shared" si="4"/>
        <v>0</v>
      </c>
      <c r="I95" s="52">
        <f t="shared" si="5"/>
        <v>0</v>
      </c>
    </row>
    <row r="96" spans="1:9" ht="63.75">
      <c r="A96" s="48" t="s">
        <v>1185</v>
      </c>
      <c r="B96" s="49" t="s">
        <v>970</v>
      </c>
      <c r="C96" s="50" t="s">
        <v>971</v>
      </c>
      <c r="D96" s="51">
        <v>7</v>
      </c>
      <c r="E96" s="49" t="s">
        <v>21</v>
      </c>
      <c r="F96" s="52"/>
      <c r="G96" s="63"/>
      <c r="H96" s="63">
        <f t="shared" si="4"/>
        <v>0</v>
      </c>
      <c r="I96" s="52">
        <f t="shared" si="5"/>
        <v>0</v>
      </c>
    </row>
    <row r="97" spans="1:9" ht="63.75">
      <c r="A97" s="48" t="s">
        <v>1186</v>
      </c>
      <c r="B97" s="49" t="s">
        <v>972</v>
      </c>
      <c r="C97" s="50" t="s">
        <v>973</v>
      </c>
      <c r="D97" s="51">
        <v>8</v>
      </c>
      <c r="E97" s="49" t="s">
        <v>21</v>
      </c>
      <c r="F97" s="52"/>
      <c r="G97" s="63"/>
      <c r="H97" s="63">
        <f t="shared" si="4"/>
        <v>0</v>
      </c>
      <c r="I97" s="52">
        <f t="shared" si="5"/>
        <v>0</v>
      </c>
    </row>
    <row r="98" spans="1:9" ht="76.5">
      <c r="A98" s="48" t="s">
        <v>1187</v>
      </c>
      <c r="B98" s="49" t="s">
        <v>974</v>
      </c>
      <c r="C98" s="50" t="s">
        <v>1003</v>
      </c>
      <c r="D98" s="51">
        <v>1</v>
      </c>
      <c r="E98" s="49" t="s">
        <v>21</v>
      </c>
      <c r="F98" s="52"/>
      <c r="G98" s="63"/>
      <c r="H98" s="63">
        <f aca="true" t="shared" si="6" ref="H98:H131">ROUND(D98*F98,0)</f>
        <v>0</v>
      </c>
      <c r="I98" s="52">
        <f aca="true" t="shared" si="7" ref="I98:I131">ROUND(D98*G98,0)</f>
        <v>0</v>
      </c>
    </row>
    <row r="99" spans="1:9" ht="76.5">
      <c r="A99" s="48" t="s">
        <v>1188</v>
      </c>
      <c r="B99" s="49" t="s">
        <v>975</v>
      </c>
      <c r="C99" s="50" t="s">
        <v>1004</v>
      </c>
      <c r="D99" s="51">
        <v>6</v>
      </c>
      <c r="E99" s="49" t="s">
        <v>21</v>
      </c>
      <c r="F99" s="52"/>
      <c r="G99" s="63"/>
      <c r="H99" s="63">
        <f t="shared" si="6"/>
        <v>0</v>
      </c>
      <c r="I99" s="52">
        <f t="shared" si="7"/>
        <v>0</v>
      </c>
    </row>
    <row r="100" spans="1:9" ht="63.75">
      <c r="A100" s="48" t="s">
        <v>1189</v>
      </c>
      <c r="B100" s="49" t="s">
        <v>976</v>
      </c>
      <c r="C100" s="50" t="s">
        <v>977</v>
      </c>
      <c r="D100" s="51">
        <v>2</v>
      </c>
      <c r="E100" s="49" t="s">
        <v>21</v>
      </c>
      <c r="F100" s="52"/>
      <c r="G100" s="63"/>
      <c r="H100" s="63">
        <f t="shared" si="6"/>
        <v>0</v>
      </c>
      <c r="I100" s="52">
        <f t="shared" si="7"/>
        <v>0</v>
      </c>
    </row>
    <row r="101" spans="1:9" ht="63.75">
      <c r="A101" s="48" t="s">
        <v>1190</v>
      </c>
      <c r="B101" s="49" t="s">
        <v>978</v>
      </c>
      <c r="C101" s="50" t="s">
        <v>979</v>
      </c>
      <c r="D101" s="51">
        <v>1</v>
      </c>
      <c r="E101" s="49" t="s">
        <v>21</v>
      </c>
      <c r="F101" s="52"/>
      <c r="G101" s="63"/>
      <c r="H101" s="63">
        <f t="shared" si="6"/>
        <v>0</v>
      </c>
      <c r="I101" s="52">
        <f t="shared" si="7"/>
        <v>0</v>
      </c>
    </row>
    <row r="102" spans="1:9" ht="25.5">
      <c r="A102" s="48" t="s">
        <v>1191</v>
      </c>
      <c r="B102" s="49" t="s">
        <v>980</v>
      </c>
      <c r="C102" s="50" t="s">
        <v>981</v>
      </c>
      <c r="D102" s="51">
        <v>4</v>
      </c>
      <c r="E102" s="49" t="s">
        <v>21</v>
      </c>
      <c r="F102" s="52"/>
      <c r="G102" s="63"/>
      <c r="H102" s="63">
        <f t="shared" si="6"/>
        <v>0</v>
      </c>
      <c r="I102" s="52">
        <f t="shared" si="7"/>
        <v>0</v>
      </c>
    </row>
    <row r="103" spans="1:9" ht="25.5">
      <c r="A103" s="48" t="s">
        <v>1192</v>
      </c>
      <c r="B103" s="49" t="s">
        <v>982</v>
      </c>
      <c r="C103" s="50" t="s">
        <v>983</v>
      </c>
      <c r="D103" s="51">
        <v>2</v>
      </c>
      <c r="E103" s="49" t="s">
        <v>21</v>
      </c>
      <c r="F103" s="52"/>
      <c r="G103" s="63"/>
      <c r="H103" s="63">
        <f t="shared" si="6"/>
        <v>0</v>
      </c>
      <c r="I103" s="52">
        <f t="shared" si="7"/>
        <v>0</v>
      </c>
    </row>
    <row r="104" spans="1:9" ht="38.25">
      <c r="A104" s="48" t="s">
        <v>1193</v>
      </c>
      <c r="B104" s="49" t="s">
        <v>984</v>
      </c>
      <c r="C104" s="50" t="s">
        <v>985</v>
      </c>
      <c r="D104" s="51">
        <v>6</v>
      </c>
      <c r="E104" s="49" t="s">
        <v>21</v>
      </c>
      <c r="F104" s="52"/>
      <c r="G104" s="63"/>
      <c r="H104" s="63">
        <f t="shared" si="6"/>
        <v>0</v>
      </c>
      <c r="I104" s="52">
        <f t="shared" si="7"/>
        <v>0</v>
      </c>
    </row>
    <row r="105" spans="1:9" ht="38.25">
      <c r="A105" s="48" t="s">
        <v>1194</v>
      </c>
      <c r="B105" s="49" t="s">
        <v>986</v>
      </c>
      <c r="C105" s="50" t="s">
        <v>987</v>
      </c>
      <c r="D105" s="51">
        <v>4</v>
      </c>
      <c r="E105" s="49" t="s">
        <v>21</v>
      </c>
      <c r="F105" s="52"/>
      <c r="G105" s="63"/>
      <c r="H105" s="63">
        <f t="shared" si="6"/>
        <v>0</v>
      </c>
      <c r="I105" s="52">
        <f t="shared" si="7"/>
        <v>0</v>
      </c>
    </row>
    <row r="106" spans="1:9" ht="70.5">
      <c r="A106" s="48" t="s">
        <v>1195</v>
      </c>
      <c r="B106" s="49" t="s">
        <v>1008</v>
      </c>
      <c r="C106" s="50" t="s">
        <v>1007</v>
      </c>
      <c r="D106" s="51">
        <v>19.4</v>
      </c>
      <c r="E106" s="49" t="s">
        <v>18</v>
      </c>
      <c r="F106" s="52"/>
      <c r="G106" s="63"/>
      <c r="H106" s="63">
        <f t="shared" si="6"/>
        <v>0</v>
      </c>
      <c r="I106" s="52">
        <f t="shared" si="7"/>
        <v>0</v>
      </c>
    </row>
    <row r="107" spans="1:9" ht="72.75">
      <c r="A107" s="48" t="s">
        <v>1196</v>
      </c>
      <c r="B107" s="49" t="s">
        <v>1006</v>
      </c>
      <c r="C107" s="50" t="s">
        <v>1005</v>
      </c>
      <c r="D107" s="51">
        <v>1</v>
      </c>
      <c r="E107" s="49" t="s">
        <v>21</v>
      </c>
      <c r="F107" s="52"/>
      <c r="G107" s="63"/>
      <c r="H107" s="63">
        <f t="shared" si="6"/>
        <v>0</v>
      </c>
      <c r="I107" s="52">
        <f t="shared" si="7"/>
        <v>0</v>
      </c>
    </row>
    <row r="108" spans="1:9" ht="63.75">
      <c r="A108" s="48" t="s">
        <v>1197</v>
      </c>
      <c r="B108" s="49" t="s">
        <v>1017</v>
      </c>
      <c r="C108" s="50" t="s">
        <v>1016</v>
      </c>
      <c r="D108" s="51">
        <v>2076</v>
      </c>
      <c r="E108" s="49" t="s">
        <v>18</v>
      </c>
      <c r="F108" s="52"/>
      <c r="G108" s="63"/>
      <c r="H108" s="63">
        <f t="shared" si="6"/>
        <v>0</v>
      </c>
      <c r="I108" s="52">
        <f t="shared" si="7"/>
        <v>0</v>
      </c>
    </row>
    <row r="109" spans="1:9" ht="63.75">
      <c r="A109" s="48" t="s">
        <v>1198</v>
      </c>
      <c r="B109" s="49" t="s">
        <v>1015</v>
      </c>
      <c r="C109" s="50" t="s">
        <v>1018</v>
      </c>
      <c r="D109" s="51">
        <v>249.26</v>
      </c>
      <c r="E109" s="49" t="s">
        <v>18</v>
      </c>
      <c r="F109" s="52"/>
      <c r="G109" s="63"/>
      <c r="H109" s="63">
        <f t="shared" si="6"/>
        <v>0</v>
      </c>
      <c r="I109" s="52">
        <f t="shared" si="7"/>
        <v>0</v>
      </c>
    </row>
    <row r="110" spans="1:9" ht="38.25">
      <c r="A110" s="48" t="s">
        <v>1199</v>
      </c>
      <c r="B110" s="49" t="s">
        <v>1014</v>
      </c>
      <c r="C110" s="50" t="s">
        <v>1013</v>
      </c>
      <c r="D110" s="51">
        <v>45.5</v>
      </c>
      <c r="E110" s="49" t="s">
        <v>18</v>
      </c>
      <c r="F110" s="52"/>
      <c r="G110" s="63"/>
      <c r="H110" s="63">
        <f t="shared" si="6"/>
        <v>0</v>
      </c>
      <c r="I110" s="52">
        <f t="shared" si="7"/>
        <v>0</v>
      </c>
    </row>
    <row r="111" spans="1:9" ht="63.75">
      <c r="A111" s="48" t="s">
        <v>1200</v>
      </c>
      <c r="B111" s="49" t="s">
        <v>1012</v>
      </c>
      <c r="C111" s="50" t="s">
        <v>1011</v>
      </c>
      <c r="D111" s="51">
        <v>2076</v>
      </c>
      <c r="E111" s="49" t="s">
        <v>18</v>
      </c>
      <c r="F111" s="52"/>
      <c r="G111" s="63"/>
      <c r="H111" s="63">
        <f t="shared" si="6"/>
        <v>0</v>
      </c>
      <c r="I111" s="52">
        <f t="shared" si="7"/>
        <v>0</v>
      </c>
    </row>
    <row r="112" spans="1:9" ht="25.5">
      <c r="A112" s="48" t="s">
        <v>1201</v>
      </c>
      <c r="B112" s="49" t="s">
        <v>1010</v>
      </c>
      <c r="C112" s="50" t="s">
        <v>1009</v>
      </c>
      <c r="D112" s="51">
        <v>218</v>
      </c>
      <c r="E112" s="49" t="s">
        <v>29</v>
      </c>
      <c r="F112" s="52"/>
      <c r="G112" s="63"/>
      <c r="H112" s="63">
        <f t="shared" si="6"/>
        <v>0</v>
      </c>
      <c r="I112" s="52">
        <f t="shared" si="7"/>
        <v>0</v>
      </c>
    </row>
    <row r="113" spans="1:9" ht="89.25">
      <c r="A113" s="48" t="s">
        <v>1202</v>
      </c>
      <c r="B113" s="49" t="s">
        <v>1036</v>
      </c>
      <c r="C113" s="50" t="s">
        <v>1037</v>
      </c>
      <c r="D113" s="51">
        <v>630</v>
      </c>
      <c r="E113" s="49" t="s">
        <v>18</v>
      </c>
      <c r="F113" s="52"/>
      <c r="G113" s="63"/>
      <c r="H113" s="63">
        <f t="shared" si="6"/>
        <v>0</v>
      </c>
      <c r="I113" s="52">
        <f t="shared" si="7"/>
        <v>0</v>
      </c>
    </row>
    <row r="114" spans="1:9" ht="102">
      <c r="A114" s="48" t="s">
        <v>1203</v>
      </c>
      <c r="B114" s="49" t="s">
        <v>1035</v>
      </c>
      <c r="C114" s="50" t="s">
        <v>1038</v>
      </c>
      <c r="D114" s="51">
        <v>59.3</v>
      </c>
      <c r="E114" s="49" t="s">
        <v>18</v>
      </c>
      <c r="F114" s="52"/>
      <c r="G114" s="63"/>
      <c r="H114" s="63">
        <f t="shared" si="6"/>
        <v>0</v>
      </c>
      <c r="I114" s="52">
        <f t="shared" si="7"/>
        <v>0</v>
      </c>
    </row>
    <row r="115" spans="1:9" ht="102">
      <c r="A115" s="48" t="s">
        <v>1204</v>
      </c>
      <c r="B115" s="49" t="s">
        <v>1034</v>
      </c>
      <c r="C115" s="50" t="s">
        <v>1039</v>
      </c>
      <c r="D115" s="51">
        <v>49.4</v>
      </c>
      <c r="E115" s="49" t="s">
        <v>18</v>
      </c>
      <c r="F115" s="52"/>
      <c r="G115" s="63"/>
      <c r="H115" s="63">
        <f t="shared" si="6"/>
        <v>0</v>
      </c>
      <c r="I115" s="52">
        <f t="shared" si="7"/>
        <v>0</v>
      </c>
    </row>
    <row r="116" spans="1:9" ht="51">
      <c r="A116" s="48" t="s">
        <v>1205</v>
      </c>
      <c r="B116" s="49" t="s">
        <v>1033</v>
      </c>
      <c r="C116" s="50" t="s">
        <v>1032</v>
      </c>
      <c r="D116" s="51">
        <v>1532.2</v>
      </c>
      <c r="E116" s="49" t="s">
        <v>18</v>
      </c>
      <c r="F116" s="52"/>
      <c r="G116" s="63"/>
      <c r="H116" s="63">
        <f t="shared" si="6"/>
        <v>0</v>
      </c>
      <c r="I116" s="52">
        <f t="shared" si="7"/>
        <v>0</v>
      </c>
    </row>
    <row r="117" spans="1:9" ht="52.5">
      <c r="A117" s="48" t="s">
        <v>1206</v>
      </c>
      <c r="B117" s="49" t="s">
        <v>1031</v>
      </c>
      <c r="C117" s="50" t="s">
        <v>1030</v>
      </c>
      <c r="D117" s="51">
        <v>570</v>
      </c>
      <c r="E117" s="49" t="s">
        <v>18</v>
      </c>
      <c r="F117" s="52"/>
      <c r="G117" s="63"/>
      <c r="H117" s="63">
        <f t="shared" si="6"/>
        <v>0</v>
      </c>
      <c r="I117" s="52">
        <f t="shared" si="7"/>
        <v>0</v>
      </c>
    </row>
    <row r="118" spans="1:9" ht="52.5">
      <c r="A118" s="48" t="s">
        <v>1207</v>
      </c>
      <c r="B118" s="49" t="s">
        <v>1029</v>
      </c>
      <c r="C118" s="50" t="s">
        <v>1028</v>
      </c>
      <c r="D118" s="51">
        <v>570</v>
      </c>
      <c r="E118" s="49" t="s">
        <v>18</v>
      </c>
      <c r="F118" s="52"/>
      <c r="G118" s="63"/>
      <c r="H118" s="63">
        <f t="shared" si="6"/>
        <v>0</v>
      </c>
      <c r="I118" s="52">
        <f t="shared" si="7"/>
        <v>0</v>
      </c>
    </row>
    <row r="119" spans="1:9" ht="63.75">
      <c r="A119" s="48" t="s">
        <v>1208</v>
      </c>
      <c r="B119" s="49" t="s">
        <v>1027</v>
      </c>
      <c r="C119" s="50" t="s">
        <v>1026</v>
      </c>
      <c r="D119" s="51">
        <v>145</v>
      </c>
      <c r="E119" s="49" t="s">
        <v>18</v>
      </c>
      <c r="F119" s="52"/>
      <c r="G119" s="63"/>
      <c r="H119" s="63">
        <f t="shared" si="6"/>
        <v>0</v>
      </c>
      <c r="I119" s="52">
        <f t="shared" si="7"/>
        <v>0</v>
      </c>
    </row>
    <row r="120" spans="1:9" ht="63.75">
      <c r="A120" s="48" t="s">
        <v>1209</v>
      </c>
      <c r="B120" s="49" t="s">
        <v>1025</v>
      </c>
      <c r="C120" s="50" t="s">
        <v>1024</v>
      </c>
      <c r="D120" s="51">
        <v>1336</v>
      </c>
      <c r="E120" s="49" t="s">
        <v>18</v>
      </c>
      <c r="F120" s="52"/>
      <c r="G120" s="63"/>
      <c r="H120" s="63">
        <f t="shared" si="6"/>
        <v>0</v>
      </c>
      <c r="I120" s="52">
        <f t="shared" si="7"/>
        <v>0</v>
      </c>
    </row>
    <row r="121" spans="1:9" ht="89.25">
      <c r="A121" s="48" t="s">
        <v>1210</v>
      </c>
      <c r="B121" s="49" t="s">
        <v>1023</v>
      </c>
      <c r="C121" s="50" t="s">
        <v>1040</v>
      </c>
      <c r="D121" s="51">
        <v>83</v>
      </c>
      <c r="E121" s="49" t="s">
        <v>18</v>
      </c>
      <c r="F121" s="52"/>
      <c r="G121" s="63"/>
      <c r="H121" s="63">
        <f t="shared" si="6"/>
        <v>0</v>
      </c>
      <c r="I121" s="52">
        <f t="shared" si="7"/>
        <v>0</v>
      </c>
    </row>
    <row r="122" spans="1:9" ht="89.25">
      <c r="A122" s="48" t="s">
        <v>1211</v>
      </c>
      <c r="B122" s="49" t="s">
        <v>1022</v>
      </c>
      <c r="C122" s="50" t="s">
        <v>1041</v>
      </c>
      <c r="D122" s="51">
        <v>271</v>
      </c>
      <c r="E122" s="49" t="s">
        <v>18</v>
      </c>
      <c r="F122" s="52"/>
      <c r="G122" s="63"/>
      <c r="H122" s="63">
        <f t="shared" si="6"/>
        <v>0</v>
      </c>
      <c r="I122" s="52">
        <f t="shared" si="7"/>
        <v>0</v>
      </c>
    </row>
    <row r="123" spans="1:9" ht="89.25">
      <c r="A123" s="48" t="s">
        <v>1212</v>
      </c>
      <c r="B123" s="49" t="s">
        <v>1021</v>
      </c>
      <c r="C123" s="50" t="s">
        <v>1042</v>
      </c>
      <c r="D123" s="51">
        <v>218</v>
      </c>
      <c r="E123" s="49" t="s">
        <v>18</v>
      </c>
      <c r="F123" s="52"/>
      <c r="G123" s="63"/>
      <c r="H123" s="63">
        <f t="shared" si="6"/>
        <v>0</v>
      </c>
      <c r="I123" s="52">
        <f t="shared" si="7"/>
        <v>0</v>
      </c>
    </row>
    <row r="124" spans="1:9" ht="89.25">
      <c r="A124" s="48" t="s">
        <v>1213</v>
      </c>
      <c r="B124" s="49" t="s">
        <v>1020</v>
      </c>
      <c r="C124" s="50" t="s">
        <v>1043</v>
      </c>
      <c r="D124" s="51">
        <v>149.3</v>
      </c>
      <c r="E124" s="49" t="s">
        <v>18</v>
      </c>
      <c r="F124" s="52"/>
      <c r="G124" s="63"/>
      <c r="H124" s="63">
        <f t="shared" si="6"/>
        <v>0</v>
      </c>
      <c r="I124" s="52">
        <f t="shared" si="7"/>
        <v>0</v>
      </c>
    </row>
    <row r="125" spans="1:9" ht="102">
      <c r="A125" s="48" t="s">
        <v>1214</v>
      </c>
      <c r="B125" s="49" t="s">
        <v>1019</v>
      </c>
      <c r="C125" s="50" t="s">
        <v>1044</v>
      </c>
      <c r="D125" s="51">
        <v>60</v>
      </c>
      <c r="E125" s="49" t="s">
        <v>18</v>
      </c>
      <c r="F125" s="52"/>
      <c r="G125" s="63"/>
      <c r="H125" s="63">
        <f t="shared" si="6"/>
        <v>0</v>
      </c>
      <c r="I125" s="52">
        <f t="shared" si="7"/>
        <v>0</v>
      </c>
    </row>
    <row r="126" spans="1:9" ht="25.5">
      <c r="A126" s="48" t="s">
        <v>1215</v>
      </c>
      <c r="B126" s="49" t="s">
        <v>1047</v>
      </c>
      <c r="C126" s="50" t="s">
        <v>1046</v>
      </c>
      <c r="D126" s="51">
        <v>1</v>
      </c>
      <c r="E126" s="49" t="s">
        <v>1045</v>
      </c>
      <c r="F126" s="52"/>
      <c r="G126" s="63"/>
      <c r="H126" s="63">
        <f t="shared" si="6"/>
        <v>0</v>
      </c>
      <c r="I126" s="52">
        <f t="shared" si="7"/>
        <v>0</v>
      </c>
    </row>
    <row r="127" spans="1:9" ht="51">
      <c r="A127" s="48" t="s">
        <v>1216</v>
      </c>
      <c r="B127" s="49" t="s">
        <v>1057</v>
      </c>
      <c r="C127" s="50" t="s">
        <v>1056</v>
      </c>
      <c r="D127" s="51">
        <v>2</v>
      </c>
      <c r="E127" s="49" t="s">
        <v>21</v>
      </c>
      <c r="F127" s="52"/>
      <c r="G127" s="63"/>
      <c r="H127" s="63">
        <f t="shared" si="6"/>
        <v>0</v>
      </c>
      <c r="I127" s="52">
        <f t="shared" si="7"/>
        <v>0</v>
      </c>
    </row>
    <row r="128" spans="1:9" ht="38.25">
      <c r="A128" s="48" t="s">
        <v>1217</v>
      </c>
      <c r="B128" s="49" t="s">
        <v>1055</v>
      </c>
      <c r="C128" s="50" t="s">
        <v>1054</v>
      </c>
      <c r="D128" s="51">
        <v>2</v>
      </c>
      <c r="E128" s="49" t="s">
        <v>21</v>
      </c>
      <c r="F128" s="52"/>
      <c r="G128" s="63"/>
      <c r="H128" s="63">
        <f t="shared" si="6"/>
        <v>0</v>
      </c>
      <c r="I128" s="52">
        <f t="shared" si="7"/>
        <v>0</v>
      </c>
    </row>
    <row r="129" spans="1:9" ht="38.25">
      <c r="A129" s="48" t="s">
        <v>1218</v>
      </c>
      <c r="B129" s="49" t="s">
        <v>1053</v>
      </c>
      <c r="C129" s="50" t="s">
        <v>1052</v>
      </c>
      <c r="D129" s="51">
        <v>100</v>
      </c>
      <c r="E129" s="49" t="s">
        <v>18</v>
      </c>
      <c r="F129" s="52"/>
      <c r="G129" s="63"/>
      <c r="H129" s="63">
        <f t="shared" si="6"/>
        <v>0</v>
      </c>
      <c r="I129" s="52">
        <f t="shared" si="7"/>
        <v>0</v>
      </c>
    </row>
    <row r="130" spans="1:9" ht="38.25">
      <c r="A130" s="48" t="s">
        <v>1219</v>
      </c>
      <c r="B130" s="49" t="s">
        <v>1051</v>
      </c>
      <c r="C130" s="50" t="s">
        <v>1050</v>
      </c>
      <c r="D130" s="51">
        <v>12</v>
      </c>
      <c r="E130" s="49" t="s">
        <v>21</v>
      </c>
      <c r="F130" s="52"/>
      <c r="G130" s="63"/>
      <c r="H130" s="63">
        <f t="shared" si="6"/>
        <v>0</v>
      </c>
      <c r="I130" s="52">
        <f t="shared" si="7"/>
        <v>0</v>
      </c>
    </row>
    <row r="131" spans="1:9" ht="38.25">
      <c r="A131" s="48" t="s">
        <v>1220</v>
      </c>
      <c r="B131" s="49" t="s">
        <v>1049</v>
      </c>
      <c r="C131" s="50" t="s">
        <v>1048</v>
      </c>
      <c r="D131" s="51">
        <v>4</v>
      </c>
      <c r="E131" s="49" t="s">
        <v>21</v>
      </c>
      <c r="F131" s="52"/>
      <c r="G131" s="63"/>
      <c r="H131" s="63">
        <f t="shared" si="6"/>
        <v>0</v>
      </c>
      <c r="I131" s="52">
        <f t="shared" si="7"/>
        <v>0</v>
      </c>
    </row>
    <row r="132" spans="1:9" ht="15">
      <c r="A132" s="7"/>
      <c r="B132" s="3"/>
      <c r="C132" s="26" t="s">
        <v>22</v>
      </c>
      <c r="D132" s="5"/>
      <c r="E132" s="3"/>
      <c r="F132" s="14"/>
      <c r="G132" s="40"/>
      <c r="H132" s="40">
        <f>ROUND(SUM(H2:H131),0)</f>
        <v>0</v>
      </c>
      <c r="I132" s="14">
        <f>ROUND(SUM(I2:I131),0)</f>
        <v>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I7"/>
  <sheetViews>
    <sheetView zoomScalePageLayoutView="0" workbookViewId="0" topLeftCell="A1">
      <selection activeCell="H5" sqref="H5"/>
    </sheetView>
  </sheetViews>
  <sheetFormatPr defaultColWidth="9.140625" defaultRowHeight="15"/>
  <cols>
    <col min="3" max="3" width="32.57421875" style="0" customWidth="1"/>
  </cols>
  <sheetData>
    <row r="1" spans="1:9" ht="25.5">
      <c r="A1" s="7" t="s">
        <v>3</v>
      </c>
      <c r="B1" s="3" t="s">
        <v>4</v>
      </c>
      <c r="C1" s="26" t="s">
        <v>5</v>
      </c>
      <c r="D1" s="5" t="s">
        <v>6</v>
      </c>
      <c r="E1" s="3" t="s">
        <v>7</v>
      </c>
      <c r="F1" s="5" t="s">
        <v>8</v>
      </c>
      <c r="G1" s="5" t="s">
        <v>9</v>
      </c>
      <c r="H1" s="5" t="s">
        <v>10</v>
      </c>
      <c r="I1" s="5" t="s">
        <v>11</v>
      </c>
    </row>
    <row r="2" spans="1:9" s="36" customFormat="1" ht="12.75">
      <c r="A2" s="48">
        <v>1</v>
      </c>
      <c r="B2" s="49"/>
      <c r="C2" s="65" t="s">
        <v>1076</v>
      </c>
      <c r="D2" s="51">
        <v>2</v>
      </c>
      <c r="E2" s="49" t="s">
        <v>21</v>
      </c>
      <c r="F2" s="52"/>
      <c r="G2" s="52"/>
      <c r="H2" s="52">
        <f>D2*F2</f>
        <v>0</v>
      </c>
      <c r="I2" s="52">
        <f>D2*G2</f>
        <v>0</v>
      </c>
    </row>
    <row r="3" spans="1:9" s="36" customFormat="1" ht="38.25">
      <c r="A3" s="48">
        <v>2</v>
      </c>
      <c r="B3" s="49"/>
      <c r="C3" s="65" t="s">
        <v>1077</v>
      </c>
      <c r="D3" s="51">
        <v>2</v>
      </c>
      <c r="E3" s="49" t="s">
        <v>21</v>
      </c>
      <c r="F3" s="52"/>
      <c r="G3" s="52"/>
      <c r="H3" s="52">
        <f>D3*F3</f>
        <v>0</v>
      </c>
      <c r="I3" s="52">
        <f>D3*G3</f>
        <v>0</v>
      </c>
    </row>
    <row r="4" spans="1:9" s="36" customFormat="1" ht="38.25">
      <c r="A4" s="48">
        <v>3</v>
      </c>
      <c r="B4" s="49"/>
      <c r="C4" s="65" t="s">
        <v>1078</v>
      </c>
      <c r="D4" s="51">
        <v>2</v>
      </c>
      <c r="E4" s="49" t="s">
        <v>21</v>
      </c>
      <c r="F4" s="52"/>
      <c r="G4" s="52"/>
      <c r="H4" s="52">
        <f>D4*F4</f>
        <v>0</v>
      </c>
      <c r="I4" s="52">
        <f>D4*G4</f>
        <v>0</v>
      </c>
    </row>
    <row r="5" spans="1:9" s="36" customFormat="1" ht="153">
      <c r="A5" s="48">
        <v>4</v>
      </c>
      <c r="B5" s="49"/>
      <c r="C5" s="65" t="s">
        <v>1079</v>
      </c>
      <c r="D5" s="51">
        <v>1</v>
      </c>
      <c r="E5" s="49" t="s">
        <v>21</v>
      </c>
      <c r="F5" s="52"/>
      <c r="G5" s="52"/>
      <c r="H5" s="52">
        <f>D5*F5</f>
        <v>0</v>
      </c>
      <c r="I5" s="52">
        <f>D5*G5</f>
        <v>0</v>
      </c>
    </row>
    <row r="6" spans="1:9" s="36" customFormat="1" ht="25.5">
      <c r="A6" s="48">
        <v>5</v>
      </c>
      <c r="B6" s="49"/>
      <c r="C6" s="65" t="s">
        <v>1080</v>
      </c>
      <c r="D6" s="51">
        <v>1</v>
      </c>
      <c r="E6" s="49" t="s">
        <v>21</v>
      </c>
      <c r="F6" s="52"/>
      <c r="G6" s="52"/>
      <c r="H6" s="52">
        <f>D6*F6</f>
        <v>0</v>
      </c>
      <c r="I6" s="52">
        <f>D6*G6</f>
        <v>0</v>
      </c>
    </row>
    <row r="7" spans="1:9" s="36" customFormat="1" ht="12.75">
      <c r="A7" s="7"/>
      <c r="B7" s="3"/>
      <c r="C7" s="3" t="s">
        <v>22</v>
      </c>
      <c r="D7" s="5"/>
      <c r="E7" s="3"/>
      <c r="F7" s="14"/>
      <c r="G7" s="14"/>
      <c r="H7" s="14">
        <f>ROUND(SUM(H2:H6),0)</f>
        <v>0</v>
      </c>
      <c r="I7" s="14">
        <f>ROUND(SUM(I2:I6),0)</f>
        <v>0</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I39"/>
  <sheetViews>
    <sheetView zoomScalePageLayoutView="0" workbookViewId="0" topLeftCell="A29">
      <selection activeCell="I4" sqref="I4"/>
    </sheetView>
  </sheetViews>
  <sheetFormatPr defaultColWidth="9.140625" defaultRowHeight="15"/>
  <cols>
    <col min="3" max="3" width="47.57421875" style="0" customWidth="1"/>
    <col min="6" max="6" width="11.421875" style="0" customWidth="1"/>
    <col min="9" max="9" width="11.421875" style="0" customWidth="1"/>
  </cols>
  <sheetData>
    <row r="1" spans="1:9" ht="25.5">
      <c r="A1" s="7" t="s">
        <v>3</v>
      </c>
      <c r="B1" s="3" t="s">
        <v>4</v>
      </c>
      <c r="C1" s="26" t="s">
        <v>5</v>
      </c>
      <c r="D1" s="5" t="s">
        <v>6</v>
      </c>
      <c r="E1" s="3" t="s">
        <v>7</v>
      </c>
      <c r="F1" s="5" t="s">
        <v>8</v>
      </c>
      <c r="G1" s="5" t="s">
        <v>9</v>
      </c>
      <c r="H1" s="5" t="s">
        <v>10</v>
      </c>
      <c r="I1" s="5" t="s">
        <v>11</v>
      </c>
    </row>
    <row r="2" spans="1:9" ht="63.75">
      <c r="A2" s="48">
        <v>1</v>
      </c>
      <c r="B2" s="49"/>
      <c r="C2" s="50" t="s">
        <v>1081</v>
      </c>
      <c r="D2" s="51">
        <v>1000</v>
      </c>
      <c r="E2" s="49" t="s">
        <v>212</v>
      </c>
      <c r="F2" s="51"/>
      <c r="G2" s="51"/>
      <c r="H2" s="51">
        <f>D2*F2</f>
        <v>0</v>
      </c>
      <c r="I2" s="51">
        <f>D2*G2</f>
        <v>0</v>
      </c>
    </row>
    <row r="3" spans="1:9" ht="63.75">
      <c r="A3" s="48">
        <v>2</v>
      </c>
      <c r="B3" s="49"/>
      <c r="C3" s="50" t="s">
        <v>1082</v>
      </c>
      <c r="D3" s="51">
        <v>20</v>
      </c>
      <c r="E3" s="49" t="s">
        <v>212</v>
      </c>
      <c r="F3" s="51"/>
      <c r="G3" s="51"/>
      <c r="H3" s="51">
        <f aca="true" t="shared" si="0" ref="H3:H37">D3*F3</f>
        <v>0</v>
      </c>
      <c r="I3" s="51">
        <f>D3*G3</f>
        <v>0</v>
      </c>
    </row>
    <row r="4" spans="1:9" ht="15">
      <c r="A4" s="48">
        <v>3</v>
      </c>
      <c r="B4" s="49"/>
      <c r="C4" s="50" t="s">
        <v>1083</v>
      </c>
      <c r="D4" s="51">
        <v>150</v>
      </c>
      <c r="E4" s="49" t="s">
        <v>212</v>
      </c>
      <c r="F4" s="51"/>
      <c r="G4" s="51"/>
      <c r="H4" s="51">
        <f t="shared" si="0"/>
        <v>0</v>
      </c>
      <c r="I4" s="51">
        <f aca="true" t="shared" si="1" ref="I4:I37">D4*G4</f>
        <v>0</v>
      </c>
    </row>
    <row r="5" spans="1:9" ht="25.5">
      <c r="A5" s="48">
        <v>4</v>
      </c>
      <c r="B5" s="49"/>
      <c r="C5" s="50" t="s">
        <v>1096</v>
      </c>
      <c r="D5" s="51">
        <v>21</v>
      </c>
      <c r="E5" s="49" t="s">
        <v>1084</v>
      </c>
      <c r="F5" s="51"/>
      <c r="G5" s="51"/>
      <c r="H5" s="51">
        <f t="shared" si="0"/>
        <v>0</v>
      </c>
      <c r="I5" s="51">
        <f t="shared" si="1"/>
        <v>0</v>
      </c>
    </row>
    <row r="6" spans="1:9" ht="15">
      <c r="A6" s="48">
        <v>5</v>
      </c>
      <c r="B6" s="49"/>
      <c r="C6" s="50" t="s">
        <v>1095</v>
      </c>
      <c r="D6" s="51">
        <v>21</v>
      </c>
      <c r="E6" s="49" t="s">
        <v>1084</v>
      </c>
      <c r="F6" s="51"/>
      <c r="G6" s="51"/>
      <c r="H6" s="51">
        <f t="shared" si="0"/>
        <v>0</v>
      </c>
      <c r="I6" s="51">
        <f t="shared" si="1"/>
        <v>0</v>
      </c>
    </row>
    <row r="7" spans="1:9" ht="15">
      <c r="A7" s="48">
        <v>6</v>
      </c>
      <c r="B7" s="49"/>
      <c r="C7" s="50" t="s">
        <v>1094</v>
      </c>
      <c r="D7" s="51">
        <v>1</v>
      </c>
      <c r="E7" s="49" t="s">
        <v>1084</v>
      </c>
      <c r="F7" s="51"/>
      <c r="G7" s="51"/>
      <c r="H7" s="51">
        <f t="shared" si="0"/>
        <v>0</v>
      </c>
      <c r="I7" s="51">
        <f t="shared" si="1"/>
        <v>0</v>
      </c>
    </row>
    <row r="8" spans="1:9" ht="15">
      <c r="A8" s="48">
        <v>7</v>
      </c>
      <c r="B8" s="49"/>
      <c r="C8" s="50" t="s">
        <v>1093</v>
      </c>
      <c r="D8" s="51">
        <v>4</v>
      </c>
      <c r="E8" s="49" t="s">
        <v>1084</v>
      </c>
      <c r="F8" s="51"/>
      <c r="G8" s="51"/>
      <c r="H8" s="51">
        <f t="shared" si="0"/>
        <v>0</v>
      </c>
      <c r="I8" s="51">
        <f t="shared" si="1"/>
        <v>0</v>
      </c>
    </row>
    <row r="9" spans="1:9" ht="38.25">
      <c r="A9" s="48">
        <v>8</v>
      </c>
      <c r="B9" s="49"/>
      <c r="C9" s="50" t="s">
        <v>1092</v>
      </c>
      <c r="D9" s="51">
        <v>7</v>
      </c>
      <c r="E9" s="49" t="s">
        <v>1084</v>
      </c>
      <c r="F9" s="51"/>
      <c r="G9" s="51"/>
      <c r="H9" s="51">
        <f t="shared" si="0"/>
        <v>0</v>
      </c>
      <c r="I9" s="51">
        <f t="shared" si="1"/>
        <v>0</v>
      </c>
    </row>
    <row r="10" spans="1:9" ht="15">
      <c r="A10" s="48">
        <v>9</v>
      </c>
      <c r="B10" s="49"/>
      <c r="C10" s="50" t="s">
        <v>1091</v>
      </c>
      <c r="D10" s="51">
        <f>D9</f>
        <v>7</v>
      </c>
      <c r="E10" s="49" t="s">
        <v>1084</v>
      </c>
      <c r="F10" s="51"/>
      <c r="G10" s="51"/>
      <c r="H10" s="51">
        <f t="shared" si="0"/>
        <v>0</v>
      </c>
      <c r="I10" s="51">
        <f t="shared" si="1"/>
        <v>0</v>
      </c>
    </row>
    <row r="11" spans="1:9" ht="15">
      <c r="A11" s="48">
        <v>10</v>
      </c>
      <c r="B11" s="49"/>
      <c r="C11" s="50" t="s">
        <v>1090</v>
      </c>
      <c r="D11" s="51">
        <f>D10</f>
        <v>7</v>
      </c>
      <c r="E11" s="49" t="s">
        <v>1084</v>
      </c>
      <c r="F11" s="51"/>
      <c r="G11" s="51"/>
      <c r="H11" s="51">
        <f t="shared" si="0"/>
        <v>0</v>
      </c>
      <c r="I11" s="51">
        <f t="shared" si="1"/>
        <v>0</v>
      </c>
    </row>
    <row r="12" spans="1:9" ht="15">
      <c r="A12" s="48">
        <v>11</v>
      </c>
      <c r="B12" s="49"/>
      <c r="C12" s="50" t="s">
        <v>1089</v>
      </c>
      <c r="D12" s="51">
        <v>1</v>
      </c>
      <c r="E12" s="49" t="s">
        <v>1084</v>
      </c>
      <c r="F12" s="51"/>
      <c r="G12" s="51"/>
      <c r="H12" s="51">
        <f t="shared" si="0"/>
        <v>0</v>
      </c>
      <c r="I12" s="51">
        <f t="shared" si="1"/>
        <v>0</v>
      </c>
    </row>
    <row r="13" spans="1:9" ht="15">
      <c r="A13" s="48">
        <v>12</v>
      </c>
      <c r="B13" s="49"/>
      <c r="C13" s="50" t="s">
        <v>1088</v>
      </c>
      <c r="D13" s="51">
        <v>9</v>
      </c>
      <c r="E13" s="49" t="s">
        <v>1084</v>
      </c>
      <c r="F13" s="51"/>
      <c r="G13" s="51"/>
      <c r="H13" s="51">
        <f t="shared" si="0"/>
        <v>0</v>
      </c>
      <c r="I13" s="51">
        <f t="shared" si="1"/>
        <v>0</v>
      </c>
    </row>
    <row r="14" spans="1:9" ht="15">
      <c r="A14" s="48">
        <v>13</v>
      </c>
      <c r="B14" s="49"/>
      <c r="C14" s="50" t="s">
        <v>1087</v>
      </c>
      <c r="D14" s="51">
        <v>400</v>
      </c>
      <c r="E14" s="49" t="s">
        <v>212</v>
      </c>
      <c r="F14" s="51"/>
      <c r="G14" s="51"/>
      <c r="H14" s="51">
        <f t="shared" si="0"/>
        <v>0</v>
      </c>
      <c r="I14" s="51">
        <f t="shared" si="1"/>
        <v>0</v>
      </c>
    </row>
    <row r="15" spans="1:9" ht="15">
      <c r="A15" s="48">
        <v>14</v>
      </c>
      <c r="B15" s="49"/>
      <c r="C15" s="50" t="s">
        <v>1086</v>
      </c>
      <c r="D15" s="51">
        <v>100</v>
      </c>
      <c r="E15" s="49" t="s">
        <v>212</v>
      </c>
      <c r="F15" s="51"/>
      <c r="G15" s="51"/>
      <c r="H15" s="51">
        <f t="shared" si="0"/>
        <v>0</v>
      </c>
      <c r="I15" s="51">
        <f t="shared" si="1"/>
        <v>0</v>
      </c>
    </row>
    <row r="16" spans="1:9" ht="15">
      <c r="A16" s="48">
        <v>15</v>
      </c>
      <c r="B16" s="49"/>
      <c r="C16" s="50" t="s">
        <v>1085</v>
      </c>
      <c r="D16" s="51">
        <v>2</v>
      </c>
      <c r="E16" s="49" t="s">
        <v>1084</v>
      </c>
      <c r="F16" s="51"/>
      <c r="G16" s="51"/>
      <c r="H16" s="51">
        <f t="shared" si="0"/>
        <v>0</v>
      </c>
      <c r="I16" s="51">
        <f t="shared" si="1"/>
        <v>0</v>
      </c>
    </row>
    <row r="17" spans="1:9" ht="25.5">
      <c r="A17" s="48">
        <v>16</v>
      </c>
      <c r="B17" s="49"/>
      <c r="C17" s="50" t="s">
        <v>1107</v>
      </c>
      <c r="D17" s="51">
        <v>1</v>
      </c>
      <c r="E17" s="49" t="s">
        <v>21</v>
      </c>
      <c r="F17" s="51"/>
      <c r="G17" s="51"/>
      <c r="H17" s="51">
        <f t="shared" si="0"/>
        <v>0</v>
      </c>
      <c r="I17" s="51">
        <f t="shared" si="1"/>
        <v>0</v>
      </c>
    </row>
    <row r="18" spans="1:9" ht="25.5">
      <c r="A18" s="48">
        <v>17</v>
      </c>
      <c r="B18" s="49"/>
      <c r="C18" s="50" t="s">
        <v>1106</v>
      </c>
      <c r="D18" s="51">
        <v>1</v>
      </c>
      <c r="E18" s="49" t="s">
        <v>21</v>
      </c>
      <c r="F18" s="51"/>
      <c r="G18" s="51"/>
      <c r="H18" s="51">
        <f t="shared" si="0"/>
        <v>0</v>
      </c>
      <c r="I18" s="51">
        <f t="shared" si="1"/>
        <v>0</v>
      </c>
    </row>
    <row r="19" spans="1:9" ht="15">
      <c r="A19" s="48">
        <v>18</v>
      </c>
      <c r="B19" s="49"/>
      <c r="C19" s="50" t="s">
        <v>1105</v>
      </c>
      <c r="D19" s="51">
        <v>1</v>
      </c>
      <c r="E19" s="49" t="s">
        <v>21</v>
      </c>
      <c r="F19" s="51"/>
      <c r="G19" s="51"/>
      <c r="H19" s="51">
        <f t="shared" si="0"/>
        <v>0</v>
      </c>
      <c r="I19" s="51">
        <f t="shared" si="1"/>
        <v>0</v>
      </c>
    </row>
    <row r="20" spans="1:9" ht="15">
      <c r="A20" s="48">
        <v>19</v>
      </c>
      <c r="B20" s="49"/>
      <c r="C20" s="50" t="s">
        <v>1104</v>
      </c>
      <c r="D20" s="51">
        <v>1</v>
      </c>
      <c r="E20" s="49" t="s">
        <v>21</v>
      </c>
      <c r="F20" s="51"/>
      <c r="G20" s="51"/>
      <c r="H20" s="51">
        <f t="shared" si="0"/>
        <v>0</v>
      </c>
      <c r="I20" s="51">
        <f t="shared" si="1"/>
        <v>0</v>
      </c>
    </row>
    <row r="21" spans="1:9" ht="25.5">
      <c r="A21" s="48">
        <v>20</v>
      </c>
      <c r="B21" s="49"/>
      <c r="C21" s="50" t="s">
        <v>1103</v>
      </c>
      <c r="D21" s="51">
        <v>24</v>
      </c>
      <c r="E21" s="49" t="s">
        <v>21</v>
      </c>
      <c r="F21" s="51"/>
      <c r="G21" s="51"/>
      <c r="H21" s="51">
        <f t="shared" si="0"/>
        <v>0</v>
      </c>
      <c r="I21" s="51">
        <f t="shared" si="1"/>
        <v>0</v>
      </c>
    </row>
    <row r="22" spans="1:9" ht="60">
      <c r="A22" s="48">
        <v>21</v>
      </c>
      <c r="B22" s="49"/>
      <c r="C22" s="50" t="s">
        <v>1102</v>
      </c>
      <c r="D22" s="51">
        <v>12</v>
      </c>
      <c r="E22" s="49" t="s">
        <v>21</v>
      </c>
      <c r="F22" s="51"/>
      <c r="G22" s="51"/>
      <c r="H22" s="51">
        <f t="shared" si="0"/>
        <v>0</v>
      </c>
      <c r="I22" s="51">
        <f t="shared" si="1"/>
        <v>0</v>
      </c>
    </row>
    <row r="23" spans="1:9" ht="15">
      <c r="A23" s="48">
        <v>22</v>
      </c>
      <c r="B23" s="49"/>
      <c r="C23" s="50" t="s">
        <v>1101</v>
      </c>
      <c r="D23" s="51">
        <v>980</v>
      </c>
      <c r="E23" s="49" t="s">
        <v>212</v>
      </c>
      <c r="F23" s="51"/>
      <c r="G23" s="51"/>
      <c r="H23" s="51">
        <f t="shared" si="0"/>
        <v>0</v>
      </c>
      <c r="I23" s="51">
        <f t="shared" si="1"/>
        <v>0</v>
      </c>
    </row>
    <row r="24" spans="1:9" ht="25.5">
      <c r="A24" s="48">
        <v>23</v>
      </c>
      <c r="B24" s="49"/>
      <c r="C24" s="50" t="s">
        <v>1100</v>
      </c>
      <c r="D24" s="51">
        <v>2</v>
      </c>
      <c r="E24" s="49" t="s">
        <v>21</v>
      </c>
      <c r="F24" s="51"/>
      <c r="G24" s="51"/>
      <c r="H24" s="51">
        <f t="shared" si="0"/>
        <v>0</v>
      </c>
      <c r="I24" s="51">
        <f t="shared" si="1"/>
        <v>0</v>
      </c>
    </row>
    <row r="25" spans="1:9" ht="63.75">
      <c r="A25" s="48">
        <v>24</v>
      </c>
      <c r="B25" s="49"/>
      <c r="C25" s="50" t="s">
        <v>1099</v>
      </c>
      <c r="D25" s="51">
        <v>1</v>
      </c>
      <c r="E25" s="49" t="s">
        <v>21</v>
      </c>
      <c r="F25" s="51"/>
      <c r="G25" s="51"/>
      <c r="H25" s="51">
        <f t="shared" si="0"/>
        <v>0</v>
      </c>
      <c r="I25" s="51">
        <f t="shared" si="1"/>
        <v>0</v>
      </c>
    </row>
    <row r="26" spans="1:9" ht="114.75">
      <c r="A26" s="48">
        <v>25</v>
      </c>
      <c r="B26" s="49"/>
      <c r="C26" s="50" t="s">
        <v>1098</v>
      </c>
      <c r="D26" s="51">
        <v>1</v>
      </c>
      <c r="E26" s="49" t="s">
        <v>1097</v>
      </c>
      <c r="F26" s="53"/>
      <c r="G26" s="51"/>
      <c r="H26" s="53">
        <f t="shared" si="0"/>
        <v>0</v>
      </c>
      <c r="I26" s="51">
        <f t="shared" si="1"/>
        <v>0</v>
      </c>
    </row>
    <row r="27" spans="1:9" ht="25.5">
      <c r="A27" s="48">
        <v>26</v>
      </c>
      <c r="B27" s="49"/>
      <c r="C27" s="50" t="s">
        <v>1112</v>
      </c>
      <c r="D27" s="51">
        <v>7</v>
      </c>
      <c r="E27" s="49" t="s">
        <v>21</v>
      </c>
      <c r="F27" s="51"/>
      <c r="G27" s="51"/>
      <c r="H27" s="51">
        <f t="shared" si="0"/>
        <v>0</v>
      </c>
      <c r="I27" s="51">
        <f t="shared" si="1"/>
        <v>0</v>
      </c>
    </row>
    <row r="28" spans="1:9" ht="15">
      <c r="A28" s="48">
        <v>27</v>
      </c>
      <c r="B28" s="49"/>
      <c r="C28" s="50" t="s">
        <v>1111</v>
      </c>
      <c r="D28" s="51">
        <v>240</v>
      </c>
      <c r="E28" s="49" t="s">
        <v>29</v>
      </c>
      <c r="F28" s="51"/>
      <c r="G28" s="51"/>
      <c r="H28" s="51">
        <f t="shared" si="0"/>
        <v>0</v>
      </c>
      <c r="I28" s="51">
        <f t="shared" si="1"/>
        <v>0</v>
      </c>
    </row>
    <row r="29" spans="1:9" ht="15">
      <c r="A29" s="48">
        <v>28</v>
      </c>
      <c r="B29" s="49"/>
      <c r="C29" s="50" t="s">
        <v>1110</v>
      </c>
      <c r="D29" s="51">
        <v>1</v>
      </c>
      <c r="E29" s="49" t="s">
        <v>1097</v>
      </c>
      <c r="F29" s="51"/>
      <c r="G29" s="51"/>
      <c r="H29" s="51">
        <f t="shared" si="0"/>
        <v>0</v>
      </c>
      <c r="I29" s="51">
        <f t="shared" si="1"/>
        <v>0</v>
      </c>
    </row>
    <row r="30" spans="1:9" ht="15">
      <c r="A30" s="48">
        <v>29</v>
      </c>
      <c r="B30" s="49"/>
      <c r="C30" s="50" t="s">
        <v>1109</v>
      </c>
      <c r="D30" s="51">
        <v>2</v>
      </c>
      <c r="E30" s="49" t="s">
        <v>1108</v>
      </c>
      <c r="F30" s="51"/>
      <c r="G30" s="51"/>
      <c r="H30" s="51">
        <f t="shared" si="0"/>
        <v>0</v>
      </c>
      <c r="I30" s="51">
        <f t="shared" si="1"/>
        <v>0</v>
      </c>
    </row>
    <row r="31" spans="1:9" ht="25.5">
      <c r="A31" s="48">
        <v>30</v>
      </c>
      <c r="B31" s="49"/>
      <c r="C31" s="50" t="s">
        <v>1116</v>
      </c>
      <c r="D31" s="51">
        <v>1</v>
      </c>
      <c r="E31" s="49" t="s">
        <v>21</v>
      </c>
      <c r="F31" s="51"/>
      <c r="G31" s="51"/>
      <c r="H31" s="51">
        <f t="shared" si="0"/>
        <v>0</v>
      </c>
      <c r="I31" s="51">
        <f t="shared" si="1"/>
        <v>0</v>
      </c>
    </row>
    <row r="32" spans="1:9" ht="15">
      <c r="A32" s="48">
        <v>31</v>
      </c>
      <c r="B32" s="49"/>
      <c r="C32" s="50" t="s">
        <v>1115</v>
      </c>
      <c r="D32" s="51">
        <v>7</v>
      </c>
      <c r="E32" s="49" t="s">
        <v>21</v>
      </c>
      <c r="F32" s="51"/>
      <c r="G32" s="51"/>
      <c r="H32" s="51">
        <f t="shared" si="0"/>
        <v>0</v>
      </c>
      <c r="I32" s="51">
        <f t="shared" si="1"/>
        <v>0</v>
      </c>
    </row>
    <row r="33" spans="1:9" ht="15">
      <c r="A33" s="48">
        <v>32</v>
      </c>
      <c r="B33" s="49"/>
      <c r="C33" s="50" t="s">
        <v>1114</v>
      </c>
      <c r="D33" s="51">
        <v>2</v>
      </c>
      <c r="E33" s="49" t="s">
        <v>21</v>
      </c>
      <c r="F33" s="51"/>
      <c r="G33" s="51"/>
      <c r="H33" s="51">
        <f t="shared" si="0"/>
        <v>0</v>
      </c>
      <c r="I33" s="53">
        <f t="shared" si="1"/>
        <v>0</v>
      </c>
    </row>
    <row r="34" spans="1:9" ht="15">
      <c r="A34" s="48">
        <v>33</v>
      </c>
      <c r="B34" s="49"/>
      <c r="C34" s="50" t="s">
        <v>1113</v>
      </c>
      <c r="D34" s="51">
        <v>150</v>
      </c>
      <c r="E34" s="49" t="s">
        <v>29</v>
      </c>
      <c r="F34" s="51"/>
      <c r="G34" s="51"/>
      <c r="H34" s="51">
        <f t="shared" si="0"/>
        <v>0</v>
      </c>
      <c r="I34" s="51">
        <f t="shared" si="1"/>
        <v>0</v>
      </c>
    </row>
    <row r="35" spans="1:9" ht="15">
      <c r="A35" s="48">
        <v>34</v>
      </c>
      <c r="B35" s="49"/>
      <c r="C35" s="50" t="s">
        <v>1109</v>
      </c>
      <c r="D35" s="51">
        <v>2</v>
      </c>
      <c r="E35" s="49" t="s">
        <v>1108</v>
      </c>
      <c r="F35" s="53"/>
      <c r="G35" s="51"/>
      <c r="H35" s="53">
        <f t="shared" si="0"/>
        <v>0</v>
      </c>
      <c r="I35" s="51">
        <f t="shared" si="1"/>
        <v>0</v>
      </c>
    </row>
    <row r="36" spans="1:9" ht="15">
      <c r="A36" s="48">
        <v>35</v>
      </c>
      <c r="B36" s="49"/>
      <c r="C36" s="50" t="s">
        <v>1118</v>
      </c>
      <c r="D36" s="51">
        <v>10</v>
      </c>
      <c r="E36" s="49" t="s">
        <v>21</v>
      </c>
      <c r="F36" s="51"/>
      <c r="G36" s="51"/>
      <c r="H36" s="51">
        <f t="shared" si="0"/>
        <v>0</v>
      </c>
      <c r="I36" s="51">
        <f t="shared" si="1"/>
        <v>0</v>
      </c>
    </row>
    <row r="37" spans="1:9" ht="15">
      <c r="A37" s="48">
        <v>36</v>
      </c>
      <c r="B37" s="49"/>
      <c r="C37" s="50" t="s">
        <v>1117</v>
      </c>
      <c r="D37" s="51">
        <v>200</v>
      </c>
      <c r="E37" s="49" t="s">
        <v>212</v>
      </c>
      <c r="F37" s="51"/>
      <c r="G37" s="51"/>
      <c r="H37" s="51">
        <f t="shared" si="0"/>
        <v>0</v>
      </c>
      <c r="I37" s="51">
        <f t="shared" si="1"/>
        <v>0</v>
      </c>
    </row>
    <row r="38" spans="1:9" ht="15">
      <c r="A38" s="7"/>
      <c r="B38" s="3"/>
      <c r="C38" s="3" t="s">
        <v>22</v>
      </c>
      <c r="D38" s="5"/>
      <c r="E38" s="3"/>
      <c r="F38" s="14"/>
      <c r="G38" s="14"/>
      <c r="H38" s="14">
        <f>ROUND(SUM(H2:H37),0)</f>
        <v>0</v>
      </c>
      <c r="I38" s="14">
        <f>ROUND(SUM(I2:I37),0)</f>
        <v>0</v>
      </c>
    </row>
    <row r="39" spans="3:9" ht="15">
      <c r="C39" s="37"/>
      <c r="D39" s="37"/>
      <c r="E39" s="37"/>
      <c r="F39" s="37"/>
      <c r="G39" s="37"/>
      <c r="H39" s="37"/>
      <c r="I39" s="37"/>
    </row>
  </sheetData>
  <sheetProtection/>
  <dataValidations count="1">
    <dataValidation allowBlank="1" showErrorMessage="1" sqref="D36:D37 D17:D26 F17:G26 F36:G37"/>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15"/>
  <sheetViews>
    <sheetView view="pageBreakPreview" zoomScaleSheetLayoutView="100" zoomScalePageLayoutView="0" workbookViewId="0" topLeftCell="A1">
      <selection activeCell="L39" sqref="L39"/>
    </sheetView>
  </sheetViews>
  <sheetFormatPr defaultColWidth="9.140625" defaultRowHeight="15"/>
  <cols>
    <col min="1" max="1" width="36.421875" style="10" customWidth="1"/>
    <col min="2" max="3" width="20.7109375" style="10" customWidth="1"/>
    <col min="4" max="16384" width="9.140625" style="10" customWidth="1"/>
  </cols>
  <sheetData>
    <row r="1" spans="1:3" s="11" customFormat="1" ht="15.75">
      <c r="A1" s="11" t="s">
        <v>0</v>
      </c>
      <c r="B1" s="12" t="s">
        <v>1</v>
      </c>
      <c r="C1" s="12" t="s">
        <v>2</v>
      </c>
    </row>
    <row r="2" spans="1:3" ht="15.75">
      <c r="A2" s="10" t="s">
        <v>1119</v>
      </c>
      <c r="B2" s="15">
        <f>'Parkoló udvar térkő'!H15</f>
        <v>0</v>
      </c>
      <c r="C2" s="15">
        <f>'Parkoló udvar térkő'!I15</f>
        <v>0</v>
      </c>
    </row>
    <row r="3" spans="1:3" ht="15.75">
      <c r="A3" s="10" t="s">
        <v>1120</v>
      </c>
      <c r="B3" s="15">
        <f>Kerítés!H9</f>
        <v>0</v>
      </c>
      <c r="C3" s="15">
        <f>Kerítés!I9</f>
        <v>0</v>
      </c>
    </row>
    <row r="4" spans="1:3" ht="15.75">
      <c r="A4" s="10" t="s">
        <v>1121</v>
      </c>
      <c r="B4" s="15">
        <f>Napelem!H17</f>
        <v>0</v>
      </c>
      <c r="C4" s="15">
        <f>Napelem!I17</f>
        <v>0</v>
      </c>
    </row>
    <row r="5" spans="1:3" ht="15.75">
      <c r="A5" s="10" t="s">
        <v>1122</v>
      </c>
      <c r="B5" s="15">
        <f>Erősáram!H50</f>
        <v>0</v>
      </c>
      <c r="C5" s="15">
        <f>Erősáram!I50</f>
        <v>0</v>
      </c>
    </row>
    <row r="6" spans="1:3" ht="15.75">
      <c r="A6" s="10" t="s">
        <v>1123</v>
      </c>
      <c r="B6" s="15">
        <f>'Műfüves pálya, játszótér, kert'!H28</f>
        <v>0</v>
      </c>
      <c r="C6" s="15">
        <f>'Műfüves pálya, játszótér, kert'!I28</f>
        <v>0</v>
      </c>
    </row>
    <row r="7" spans="1:3" ht="15.75">
      <c r="A7" s="10" t="s">
        <v>1124</v>
      </c>
      <c r="B7" s="15">
        <f>'Belső gáz'!H22</f>
        <v>0</v>
      </c>
      <c r="C7" s="15">
        <f>'Belső gáz'!I22</f>
        <v>0</v>
      </c>
    </row>
    <row r="8" spans="1:3" ht="15.75">
      <c r="A8" s="10" t="s">
        <v>1125</v>
      </c>
      <c r="B8" s="15">
        <f>'Belső víz'!H96</f>
        <v>0</v>
      </c>
      <c r="C8" s="15">
        <f>'Belső víz'!I96</f>
        <v>0</v>
      </c>
    </row>
    <row r="9" spans="1:3" ht="15.75">
      <c r="A9" s="10" t="s">
        <v>1126</v>
      </c>
      <c r="B9" s="15">
        <f>Fűtés!H81</f>
        <v>0</v>
      </c>
      <c r="C9" s="15">
        <f>Fűtés!I81</f>
        <v>0</v>
      </c>
    </row>
    <row r="10" spans="1:3" ht="15.75">
      <c r="A10" s="10" t="s">
        <v>1127</v>
      </c>
      <c r="B10" s="15">
        <f>Szellőzés!H71</f>
        <v>0</v>
      </c>
      <c r="C10" s="15">
        <f>Szellőzés!I71</f>
        <v>0</v>
      </c>
    </row>
    <row r="11" spans="1:3" ht="15.75">
      <c r="A11" s="10" t="s">
        <v>1128</v>
      </c>
      <c r="B11" s="15">
        <f>'Külső víz'!H28</f>
        <v>0</v>
      </c>
      <c r="C11" s="15">
        <f>'Külső víz'!I28</f>
        <v>0</v>
      </c>
    </row>
    <row r="12" spans="1:3" ht="15.75">
      <c r="A12" s="10" t="s">
        <v>1129</v>
      </c>
      <c r="B12" s="15">
        <f>Építészet!H132</f>
        <v>0</v>
      </c>
      <c r="C12" s="15">
        <f>Építészet!I132</f>
        <v>0</v>
      </c>
    </row>
    <row r="13" spans="1:3" ht="15.75">
      <c r="A13" s="10" t="s">
        <v>1130</v>
      </c>
      <c r="B13" s="15">
        <f>'Kiegészítő munkák'!H7</f>
        <v>0</v>
      </c>
      <c r="C13" s="15">
        <f>'Kiegészítő munkák'!I7</f>
        <v>0</v>
      </c>
    </row>
    <row r="14" spans="1:3" ht="15.75">
      <c r="A14" s="10" t="s">
        <v>1131</v>
      </c>
      <c r="B14" s="15">
        <f>Gyengeáram!H38</f>
        <v>0</v>
      </c>
      <c r="C14" s="15">
        <f>Gyengeáram!I38</f>
        <v>0</v>
      </c>
    </row>
    <row r="15" spans="1:3" s="11" customFormat="1" ht="15.75">
      <c r="A15" s="11" t="s">
        <v>37</v>
      </c>
      <c r="B15" s="16">
        <f>ROUND(SUM(B2:B14),0)</f>
        <v>0</v>
      </c>
      <c r="C15" s="16">
        <f>ROUND(SUM(C2:C14),0)</f>
        <v>0</v>
      </c>
    </row>
  </sheetData>
  <sheetProtection/>
  <printOptions/>
  <pageMargins left="1" right="1" top="1" bottom="1" header="0.4166666666666667" footer="0.4166666666666667"/>
  <pageSetup firstPageNumber="1" useFirstPageNumber="1" orientation="portrait" paperSize="9" r:id="rId1"/>
  <headerFooter>
    <oddHeader>&amp;C&amp;"Times New Roman,bold"&amp;12Munkanem összesítő</oddHeader>
  </headerFooter>
</worksheet>
</file>

<file path=xl/worksheets/sheet3.xml><?xml version="1.0" encoding="utf-8"?>
<worksheet xmlns="http://schemas.openxmlformats.org/spreadsheetml/2006/main" xmlns:r="http://schemas.openxmlformats.org/officeDocument/2006/relationships">
  <dimension ref="A1:I19"/>
  <sheetViews>
    <sheetView view="pageBreakPreview" zoomScaleSheetLayoutView="100" zoomScalePageLayoutView="0" workbookViewId="0" topLeftCell="A1">
      <selection activeCell="F2" sqref="F2:G14"/>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63.75">
      <c r="A2" s="8">
        <v>1</v>
      </c>
      <c r="B2" s="1" t="s">
        <v>12</v>
      </c>
      <c r="C2" s="2" t="s">
        <v>14</v>
      </c>
      <c r="D2" s="6">
        <v>220.5</v>
      </c>
      <c r="E2" s="1" t="s">
        <v>13</v>
      </c>
      <c r="F2" s="13"/>
      <c r="G2" s="13"/>
      <c r="H2" s="13">
        <f>ROUND(D2*F2,0)</f>
        <v>0</v>
      </c>
      <c r="I2" s="13">
        <f>ROUND(D2*G2,0)</f>
        <v>0</v>
      </c>
    </row>
    <row r="3" spans="1:9" ht="63.75">
      <c r="A3" s="8">
        <v>2</v>
      </c>
      <c r="B3" s="1" t="s">
        <v>15</v>
      </c>
      <c r="C3" s="2" t="s">
        <v>16</v>
      </c>
      <c r="D3" s="6">
        <v>79</v>
      </c>
      <c r="E3" s="1" t="s">
        <v>13</v>
      </c>
      <c r="F3" s="13"/>
      <c r="G3" s="13"/>
      <c r="H3" s="13">
        <f aca="true" t="shared" si="0" ref="H3:H14">ROUND(D3*F3,0)</f>
        <v>0</v>
      </c>
      <c r="I3" s="13">
        <f aca="true" t="shared" si="1" ref="I3:I14">ROUND(D3*G3,0)</f>
        <v>0</v>
      </c>
    </row>
    <row r="4" spans="1:9" ht="38.25">
      <c r="A4" s="8">
        <v>3</v>
      </c>
      <c r="B4" s="1" t="s">
        <v>17</v>
      </c>
      <c r="C4" s="2" t="s">
        <v>19</v>
      </c>
      <c r="D4" s="6">
        <v>380</v>
      </c>
      <c r="E4" s="1" t="s">
        <v>18</v>
      </c>
      <c r="F4" s="13"/>
      <c r="G4" s="13"/>
      <c r="H4" s="13">
        <f t="shared" si="0"/>
        <v>0</v>
      </c>
      <c r="I4" s="13">
        <f t="shared" si="1"/>
        <v>0</v>
      </c>
    </row>
    <row r="5" spans="1:9" ht="41.25">
      <c r="A5" s="8">
        <v>4</v>
      </c>
      <c r="B5" s="1" t="s">
        <v>20</v>
      </c>
      <c r="C5" s="2" t="s">
        <v>23</v>
      </c>
      <c r="D5" s="6">
        <v>2</v>
      </c>
      <c r="E5" s="1" t="s">
        <v>21</v>
      </c>
      <c r="F5" s="13"/>
      <c r="G5" s="47"/>
      <c r="H5" s="13">
        <f t="shared" si="0"/>
        <v>0</v>
      </c>
      <c r="I5" s="47">
        <f t="shared" si="1"/>
        <v>0</v>
      </c>
    </row>
    <row r="6" spans="1:9" s="43" customFormat="1" ht="38.25">
      <c r="A6" s="42">
        <v>5</v>
      </c>
      <c r="B6" s="43" t="s">
        <v>58</v>
      </c>
      <c r="C6" s="46" t="s">
        <v>59</v>
      </c>
      <c r="D6" s="44">
        <v>25</v>
      </c>
      <c r="E6" s="43" t="s">
        <v>18</v>
      </c>
      <c r="F6" s="45"/>
      <c r="G6" s="45"/>
      <c r="H6" s="45">
        <f t="shared" si="0"/>
        <v>0</v>
      </c>
      <c r="I6" s="45">
        <f t="shared" si="1"/>
        <v>0</v>
      </c>
    </row>
    <row r="7" spans="1:9" ht="38.25">
      <c r="A7" s="8">
        <v>6</v>
      </c>
      <c r="B7" s="1" t="s">
        <v>24</v>
      </c>
      <c r="C7" s="2" t="s">
        <v>25</v>
      </c>
      <c r="D7" s="6">
        <v>217</v>
      </c>
      <c r="E7" s="1" t="s">
        <v>18</v>
      </c>
      <c r="F7" s="47"/>
      <c r="G7" s="13"/>
      <c r="H7" s="47">
        <f t="shared" si="0"/>
        <v>0</v>
      </c>
      <c r="I7" s="13">
        <f t="shared" si="1"/>
        <v>0</v>
      </c>
    </row>
    <row r="8" spans="1:9" ht="51">
      <c r="A8" s="8">
        <v>7</v>
      </c>
      <c r="B8" s="1" t="s">
        <v>26</v>
      </c>
      <c r="C8" s="2" t="s">
        <v>27</v>
      </c>
      <c r="D8" s="6">
        <v>89.63</v>
      </c>
      <c r="E8" s="1" t="s">
        <v>13</v>
      </c>
      <c r="F8" s="13"/>
      <c r="G8" s="13"/>
      <c r="H8" s="13">
        <f t="shared" si="0"/>
        <v>0</v>
      </c>
      <c r="I8" s="13">
        <f t="shared" si="1"/>
        <v>0</v>
      </c>
    </row>
    <row r="9" spans="1:9" ht="38.25">
      <c r="A9" s="8">
        <v>8</v>
      </c>
      <c r="B9" s="1" t="s">
        <v>28</v>
      </c>
      <c r="C9" s="25" t="s">
        <v>30</v>
      </c>
      <c r="D9" s="6">
        <v>47.6</v>
      </c>
      <c r="E9" s="1" t="s">
        <v>29</v>
      </c>
      <c r="F9" s="47"/>
      <c r="G9" s="13"/>
      <c r="H9" s="47">
        <f t="shared" si="0"/>
        <v>0</v>
      </c>
      <c r="I9" s="13">
        <f t="shared" si="1"/>
        <v>0</v>
      </c>
    </row>
    <row r="10" spans="1:9" ht="102">
      <c r="A10" s="8">
        <v>9</v>
      </c>
      <c r="B10" s="1" t="s">
        <v>31</v>
      </c>
      <c r="C10" s="25" t="s">
        <v>64</v>
      </c>
      <c r="D10" s="6">
        <v>52</v>
      </c>
      <c r="E10" s="1" t="s">
        <v>29</v>
      </c>
      <c r="F10" s="13"/>
      <c r="G10" s="13"/>
      <c r="H10" s="13">
        <f t="shared" si="0"/>
        <v>0</v>
      </c>
      <c r="I10" s="13">
        <f t="shared" si="1"/>
        <v>0</v>
      </c>
    </row>
    <row r="11" spans="1:9" ht="114.75">
      <c r="A11" s="8">
        <v>10</v>
      </c>
      <c r="B11" s="1" t="s">
        <v>32</v>
      </c>
      <c r="C11" s="25" t="s">
        <v>63</v>
      </c>
      <c r="D11" s="6">
        <v>34</v>
      </c>
      <c r="E11" s="1" t="s">
        <v>29</v>
      </c>
      <c r="F11" s="13"/>
      <c r="G11" s="13"/>
      <c r="H11" s="13">
        <f t="shared" si="0"/>
        <v>0</v>
      </c>
      <c r="I11" s="13">
        <f t="shared" si="1"/>
        <v>0</v>
      </c>
    </row>
    <row r="12" spans="1:9" ht="114.75">
      <c r="A12" s="8">
        <v>11</v>
      </c>
      <c r="B12" s="1" t="s">
        <v>33</v>
      </c>
      <c r="C12" s="25" t="s">
        <v>62</v>
      </c>
      <c r="D12" s="6">
        <v>48</v>
      </c>
      <c r="E12" s="1" t="s">
        <v>29</v>
      </c>
      <c r="F12" s="13"/>
      <c r="G12" s="13"/>
      <c r="H12" s="13">
        <f t="shared" si="0"/>
        <v>0</v>
      </c>
      <c r="I12" s="13">
        <f t="shared" si="1"/>
        <v>0</v>
      </c>
    </row>
    <row r="13" spans="1:9" ht="76.5">
      <c r="A13" s="8">
        <v>12</v>
      </c>
      <c r="B13" s="1" t="s">
        <v>34</v>
      </c>
      <c r="C13" s="25" t="s">
        <v>35</v>
      </c>
      <c r="D13" s="6">
        <v>597</v>
      </c>
      <c r="E13" s="1" t="s">
        <v>18</v>
      </c>
      <c r="F13" s="13"/>
      <c r="G13" s="13"/>
      <c r="H13" s="13">
        <f t="shared" si="0"/>
        <v>0</v>
      </c>
      <c r="I13" s="13">
        <f t="shared" si="1"/>
        <v>0</v>
      </c>
    </row>
    <row r="14" spans="1:9" ht="89.25">
      <c r="A14" s="8">
        <v>13</v>
      </c>
      <c r="B14" s="1" t="s">
        <v>36</v>
      </c>
      <c r="C14" s="25" t="s">
        <v>61</v>
      </c>
      <c r="D14" s="6">
        <v>160</v>
      </c>
      <c r="E14" s="1" t="s">
        <v>29</v>
      </c>
      <c r="F14" s="38"/>
      <c r="G14" s="38"/>
      <c r="H14" s="13">
        <f t="shared" si="0"/>
        <v>0</v>
      </c>
      <c r="I14" s="13">
        <f t="shared" si="1"/>
        <v>0</v>
      </c>
    </row>
    <row r="15" spans="1:9" s="9" customFormat="1" ht="12.75">
      <c r="A15" s="7"/>
      <c r="B15" s="3"/>
      <c r="C15" s="3" t="s">
        <v>22</v>
      </c>
      <c r="D15" s="5"/>
      <c r="E15" s="3"/>
      <c r="F15" s="13"/>
      <c r="G15" s="13"/>
      <c r="H15" s="14">
        <f>ROUND(SUM(H2:H14),0)</f>
        <v>0</v>
      </c>
      <c r="I15" s="14">
        <f>ROUND(SUM(I2:I14),0)</f>
        <v>0</v>
      </c>
    </row>
    <row r="16" spans="6:7" ht="12.75">
      <c r="F16" s="13"/>
      <c r="G16" s="13"/>
    </row>
    <row r="18" spans="6:7" ht="12.75">
      <c r="F18" s="13"/>
      <c r="G18" s="13"/>
    </row>
    <row r="19" spans="6:7" ht="12.75">
      <c r="F19" s="13"/>
      <c r="G19" s="13"/>
    </row>
  </sheetData>
  <sheetProtection/>
  <printOptions/>
  <pageMargins left="0.2361111111111111" right="0.2361111111111111" top="0.6944444444444444" bottom="0.6944444444444444" header="0.4166666666666667" footer="0.4166666666666667"/>
  <pageSetup firstPageNumber="1" useFirstPageNumber="1" orientation="portrait" paperSize="9" scale="98" r:id="rId1"/>
  <headerFooter>
    <oddHeader>&amp;L&amp;"Times New Roman CE,bold"&amp;10 Irtás, föld- és sziklamunka</oddHeader>
  </headerFooter>
</worksheet>
</file>

<file path=xl/worksheets/sheet4.xml><?xml version="1.0" encoding="utf-8"?>
<worksheet xmlns="http://schemas.openxmlformats.org/spreadsheetml/2006/main" xmlns:r="http://schemas.openxmlformats.org/officeDocument/2006/relationships">
  <dimension ref="A1:I9"/>
  <sheetViews>
    <sheetView view="pageBreakPreview" zoomScaleSheetLayoutView="100" zoomScalePageLayoutView="0" workbookViewId="0" topLeftCell="A1">
      <selection activeCell="C3" sqref="C3"/>
    </sheetView>
  </sheetViews>
  <sheetFormatPr defaultColWidth="9.140625" defaultRowHeight="15"/>
  <cols>
    <col min="1" max="1" width="4.28125" style="8" customWidth="1"/>
    <col min="2" max="2" width="9.28125" style="1" customWidth="1"/>
    <col min="3" max="3" width="36.7109375" style="25"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26" t="s">
        <v>5</v>
      </c>
      <c r="D1" s="5" t="s">
        <v>6</v>
      </c>
      <c r="E1" s="3" t="s">
        <v>7</v>
      </c>
      <c r="F1" s="5" t="s">
        <v>8</v>
      </c>
      <c r="G1" s="5" t="s">
        <v>9</v>
      </c>
      <c r="H1" s="5" t="s">
        <v>10</v>
      </c>
      <c r="I1" s="5" t="s">
        <v>11</v>
      </c>
    </row>
    <row r="2" spans="1:9" s="4" customFormat="1" ht="57.75">
      <c r="A2" s="48">
        <v>1</v>
      </c>
      <c r="B2" s="49" t="s">
        <v>66</v>
      </c>
      <c r="C2" s="50" t="s">
        <v>65</v>
      </c>
      <c r="D2" s="51">
        <v>41.8</v>
      </c>
      <c r="E2" s="49" t="s">
        <v>13</v>
      </c>
      <c r="F2" s="52"/>
      <c r="G2" s="52"/>
      <c r="H2" s="52">
        <f aca="true" t="shared" si="0" ref="H2:H8">ROUND(D2*F2,0)</f>
        <v>0</v>
      </c>
      <c r="I2" s="52">
        <f aca="true" t="shared" si="1" ref="I2:I8">ROUND(D2*G2,0)</f>
        <v>0</v>
      </c>
    </row>
    <row r="3" spans="1:9" s="4" customFormat="1" ht="76.5">
      <c r="A3" s="48">
        <v>2</v>
      </c>
      <c r="B3" s="49" t="s">
        <v>67</v>
      </c>
      <c r="C3" s="50" t="s">
        <v>1221</v>
      </c>
      <c r="D3" s="51">
        <v>37.2</v>
      </c>
      <c r="E3" s="49" t="s">
        <v>13</v>
      </c>
      <c r="F3" s="52"/>
      <c r="G3" s="52"/>
      <c r="H3" s="52">
        <f t="shared" si="0"/>
        <v>0</v>
      </c>
      <c r="I3" s="52">
        <f t="shared" si="1"/>
        <v>0</v>
      </c>
    </row>
    <row r="4" spans="1:9" s="4" customFormat="1" ht="102">
      <c r="A4" s="48">
        <v>3</v>
      </c>
      <c r="B4" s="49" t="s">
        <v>68</v>
      </c>
      <c r="C4" s="50" t="s">
        <v>69</v>
      </c>
      <c r="D4" s="51">
        <v>255.2</v>
      </c>
      <c r="E4" s="49" t="s">
        <v>18</v>
      </c>
      <c r="F4" s="52"/>
      <c r="G4" s="52"/>
      <c r="H4" s="52">
        <f t="shared" si="0"/>
        <v>0</v>
      </c>
      <c r="I4" s="52">
        <f t="shared" si="1"/>
        <v>0</v>
      </c>
    </row>
    <row r="5" spans="1:9" s="4" customFormat="1" ht="63.75">
      <c r="A5" s="48">
        <v>4</v>
      </c>
      <c r="B5" s="49" t="s">
        <v>72</v>
      </c>
      <c r="C5" s="50" t="s">
        <v>71</v>
      </c>
      <c r="D5" s="51">
        <v>255.2</v>
      </c>
      <c r="E5" s="49" t="s">
        <v>18</v>
      </c>
      <c r="F5" s="52"/>
      <c r="G5" s="52"/>
      <c r="H5" s="52">
        <f t="shared" si="0"/>
        <v>0</v>
      </c>
      <c r="I5" s="52">
        <f t="shared" si="1"/>
        <v>0</v>
      </c>
    </row>
    <row r="6" spans="1:9" s="4" customFormat="1" ht="89.25">
      <c r="A6" s="48">
        <v>5</v>
      </c>
      <c r="B6" s="49" t="s">
        <v>70</v>
      </c>
      <c r="C6" s="50" t="s">
        <v>73</v>
      </c>
      <c r="D6" s="51">
        <v>255.2</v>
      </c>
      <c r="E6" s="49" t="s">
        <v>18</v>
      </c>
      <c r="F6" s="52"/>
      <c r="G6" s="52"/>
      <c r="H6" s="52">
        <f t="shared" si="0"/>
        <v>0</v>
      </c>
      <c r="I6" s="52">
        <f t="shared" si="1"/>
        <v>0</v>
      </c>
    </row>
    <row r="7" spans="1:9" s="4" customFormat="1" ht="89.25">
      <c r="A7" s="48">
        <v>6</v>
      </c>
      <c r="B7" s="49" t="s">
        <v>74</v>
      </c>
      <c r="C7" s="50" t="s">
        <v>75</v>
      </c>
      <c r="D7" s="51">
        <v>116.3</v>
      </c>
      <c r="E7" s="49" t="s">
        <v>29</v>
      </c>
      <c r="F7" s="52"/>
      <c r="G7" s="52"/>
      <c r="H7" s="52">
        <f t="shared" si="0"/>
        <v>0</v>
      </c>
      <c r="I7" s="52">
        <f t="shared" si="1"/>
        <v>0</v>
      </c>
    </row>
    <row r="8" spans="1:9" s="4" customFormat="1" ht="127.5">
      <c r="A8" s="48">
        <v>7</v>
      </c>
      <c r="B8" s="49" t="s">
        <v>76</v>
      </c>
      <c r="C8" s="50" t="s">
        <v>77</v>
      </c>
      <c r="D8" s="51">
        <v>58.1</v>
      </c>
      <c r="E8" s="49" t="s">
        <v>18</v>
      </c>
      <c r="F8" s="52"/>
      <c r="G8" s="52"/>
      <c r="H8" s="52">
        <f t="shared" si="0"/>
        <v>0</v>
      </c>
      <c r="I8" s="52">
        <f t="shared" si="1"/>
        <v>0</v>
      </c>
    </row>
    <row r="9" spans="1:9" s="9" customFormat="1" ht="12.75">
      <c r="A9" s="7"/>
      <c r="B9" s="3"/>
      <c r="C9" s="26" t="s">
        <v>22</v>
      </c>
      <c r="D9" s="5"/>
      <c r="E9" s="3"/>
      <c r="F9" s="14"/>
      <c r="G9" s="14"/>
      <c r="H9" s="14">
        <f>ROUND(SUM(H2:H8),0)</f>
        <v>0</v>
      </c>
      <c r="I9" s="14">
        <f>ROUND(SUM(I2:I8),0)</f>
        <v>0</v>
      </c>
    </row>
  </sheetData>
  <sheetProtection/>
  <printOptions/>
  <pageMargins left="0.2361111111111111" right="0.2361111111111111" top="0.6944444444444444" bottom="0.6944444444444444" header="0.4166666666666667" footer="0.4166666666666667"/>
  <pageSetup firstPageNumber="1" useFirstPageNumber="1" orientation="portrait" paperSize="9" scale="98" r:id="rId1"/>
  <headerFooter>
    <oddHeader>&amp;L&amp;"Times New Roman CE,bold"&amp;10 Útburkolatalap és makadámburkolat készítése</oddHeader>
  </headerFooter>
</worksheet>
</file>

<file path=xl/worksheets/sheet5.xml><?xml version="1.0" encoding="utf-8"?>
<worksheet xmlns="http://schemas.openxmlformats.org/spreadsheetml/2006/main" xmlns:r="http://schemas.openxmlformats.org/officeDocument/2006/relationships">
  <dimension ref="A1:I18"/>
  <sheetViews>
    <sheetView view="pageBreakPreview" zoomScaleSheetLayoutView="100" zoomScalePageLayoutView="0" workbookViewId="0" topLeftCell="A1">
      <selection activeCell="G3" sqref="G3"/>
    </sheetView>
  </sheetViews>
  <sheetFormatPr defaultColWidth="9.140625" defaultRowHeight="15"/>
  <cols>
    <col min="1" max="1" width="4.28125" style="8" customWidth="1"/>
    <col min="2" max="2" width="9.28125" style="1" customWidth="1"/>
    <col min="3" max="3" width="36.7109375" style="25"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26" t="s">
        <v>5</v>
      </c>
      <c r="D1" s="5" t="s">
        <v>6</v>
      </c>
      <c r="E1" s="3" t="s">
        <v>7</v>
      </c>
      <c r="F1" s="5" t="s">
        <v>8</v>
      </c>
      <c r="G1" s="5" t="s">
        <v>9</v>
      </c>
      <c r="H1" s="5" t="s">
        <v>10</v>
      </c>
      <c r="I1" s="5" t="s">
        <v>11</v>
      </c>
    </row>
    <row r="2" spans="1:9" ht="28.5">
      <c r="A2" s="48">
        <v>1</v>
      </c>
      <c r="B2" s="49" t="s">
        <v>81</v>
      </c>
      <c r="C2" s="50" t="s">
        <v>80</v>
      </c>
      <c r="D2" s="51">
        <v>10</v>
      </c>
      <c r="E2" s="49" t="s">
        <v>29</v>
      </c>
      <c r="F2" s="53"/>
      <c r="G2" s="51"/>
      <c r="H2" s="53">
        <f aca="true" t="shared" si="0" ref="H2:H16">ROUND(D2*F2,0)</f>
        <v>0</v>
      </c>
      <c r="I2" s="51">
        <f aca="true" t="shared" si="1" ref="I2:I16">ROUND(D2*G2,0)</f>
        <v>0</v>
      </c>
    </row>
    <row r="3" spans="1:9" ht="38.25">
      <c r="A3" s="48">
        <v>2</v>
      </c>
      <c r="B3" s="49" t="s">
        <v>79</v>
      </c>
      <c r="C3" s="50" t="s">
        <v>78</v>
      </c>
      <c r="D3" s="51">
        <v>2</v>
      </c>
      <c r="E3" s="49" t="s">
        <v>21</v>
      </c>
      <c r="F3" s="53"/>
      <c r="G3" s="51"/>
      <c r="H3" s="53">
        <f t="shared" si="0"/>
        <v>0</v>
      </c>
      <c r="I3" s="51">
        <f t="shared" si="1"/>
        <v>0</v>
      </c>
    </row>
    <row r="4" spans="1:9" ht="89.25">
      <c r="A4" s="48">
        <v>3</v>
      </c>
      <c r="B4" s="49" t="s">
        <v>103</v>
      </c>
      <c r="C4" s="50" t="s">
        <v>104</v>
      </c>
      <c r="D4" s="51">
        <v>12</v>
      </c>
      <c r="E4" s="49" t="s">
        <v>29</v>
      </c>
      <c r="F4" s="51"/>
      <c r="G4" s="51"/>
      <c r="H4" s="51">
        <f t="shared" si="0"/>
        <v>0</v>
      </c>
      <c r="I4" s="51">
        <f t="shared" si="1"/>
        <v>0</v>
      </c>
    </row>
    <row r="5" spans="1:9" ht="76.5">
      <c r="A5" s="48">
        <v>4</v>
      </c>
      <c r="B5" s="49" t="s">
        <v>102</v>
      </c>
      <c r="C5" s="50" t="s">
        <v>101</v>
      </c>
      <c r="D5" s="51">
        <v>66</v>
      </c>
      <c r="E5" s="49" t="s">
        <v>29</v>
      </c>
      <c r="F5" s="51"/>
      <c r="G5" s="51"/>
      <c r="H5" s="51">
        <f t="shared" si="0"/>
        <v>0</v>
      </c>
      <c r="I5" s="51">
        <f t="shared" si="1"/>
        <v>0</v>
      </c>
    </row>
    <row r="6" spans="1:9" ht="76.5">
      <c r="A6" s="48">
        <v>5</v>
      </c>
      <c r="B6" s="49" t="s">
        <v>100</v>
      </c>
      <c r="C6" s="50" t="s">
        <v>99</v>
      </c>
      <c r="D6" s="51">
        <v>46</v>
      </c>
      <c r="E6" s="49" t="s">
        <v>29</v>
      </c>
      <c r="F6" s="51"/>
      <c r="G6" s="51"/>
      <c r="H6" s="51">
        <f t="shared" si="0"/>
        <v>0</v>
      </c>
      <c r="I6" s="51">
        <f t="shared" si="1"/>
        <v>0</v>
      </c>
    </row>
    <row r="7" spans="1:9" ht="105">
      <c r="A7" s="48">
        <v>6</v>
      </c>
      <c r="B7" s="49" t="s">
        <v>98</v>
      </c>
      <c r="C7" s="50" t="s">
        <v>105</v>
      </c>
      <c r="D7" s="51">
        <v>220</v>
      </c>
      <c r="E7" s="49" t="s">
        <v>29</v>
      </c>
      <c r="F7" s="51"/>
      <c r="G7" s="51"/>
      <c r="H7" s="51">
        <f t="shared" si="0"/>
        <v>0</v>
      </c>
      <c r="I7" s="51">
        <f t="shared" si="1"/>
        <v>0</v>
      </c>
    </row>
    <row r="8" spans="1:9" s="9" customFormat="1" ht="111">
      <c r="A8" s="48">
        <v>7</v>
      </c>
      <c r="B8" s="49" t="s">
        <v>97</v>
      </c>
      <c r="C8" s="50" t="s">
        <v>106</v>
      </c>
      <c r="D8" s="51">
        <v>38</v>
      </c>
      <c r="E8" s="49" t="s">
        <v>29</v>
      </c>
      <c r="F8" s="51"/>
      <c r="G8" s="51"/>
      <c r="H8" s="51">
        <f t="shared" si="0"/>
        <v>0</v>
      </c>
      <c r="I8" s="51">
        <f t="shared" si="1"/>
        <v>0</v>
      </c>
    </row>
    <row r="9" spans="1:9" ht="117.75">
      <c r="A9" s="48">
        <v>8</v>
      </c>
      <c r="B9" s="49" t="s">
        <v>96</v>
      </c>
      <c r="C9" s="50" t="s">
        <v>107</v>
      </c>
      <c r="D9" s="51">
        <v>12</v>
      </c>
      <c r="E9" s="49" t="s">
        <v>29</v>
      </c>
      <c r="F9" s="51"/>
      <c r="G9" s="51"/>
      <c r="H9" s="51">
        <f t="shared" si="0"/>
        <v>0</v>
      </c>
      <c r="I9" s="51">
        <f t="shared" si="1"/>
        <v>0</v>
      </c>
    </row>
    <row r="10" spans="1:9" ht="38.25">
      <c r="A10" s="48">
        <v>9</v>
      </c>
      <c r="B10" s="49" t="s">
        <v>95</v>
      </c>
      <c r="C10" s="50" t="s">
        <v>94</v>
      </c>
      <c r="D10" s="51">
        <v>160</v>
      </c>
      <c r="E10" s="49" t="s">
        <v>21</v>
      </c>
      <c r="F10" s="51"/>
      <c r="G10" s="51"/>
      <c r="H10" s="51">
        <f t="shared" si="0"/>
        <v>0</v>
      </c>
      <c r="I10" s="51">
        <f t="shared" si="1"/>
        <v>0</v>
      </c>
    </row>
    <row r="11" spans="1:9" ht="38.25">
      <c r="A11" s="48">
        <v>10</v>
      </c>
      <c r="B11" s="49" t="s">
        <v>93</v>
      </c>
      <c r="C11" s="50" t="s">
        <v>92</v>
      </c>
      <c r="D11" s="51">
        <v>46</v>
      </c>
      <c r="E11" s="49" t="s">
        <v>21</v>
      </c>
      <c r="F11" s="51"/>
      <c r="G11" s="51"/>
      <c r="H11" s="51">
        <f t="shared" si="0"/>
        <v>0</v>
      </c>
      <c r="I11" s="51">
        <f t="shared" si="1"/>
        <v>0</v>
      </c>
    </row>
    <row r="12" spans="1:9" ht="25.5">
      <c r="A12" s="48">
        <v>11</v>
      </c>
      <c r="B12" s="49" t="s">
        <v>91</v>
      </c>
      <c r="C12" s="50" t="s">
        <v>90</v>
      </c>
      <c r="D12" s="51">
        <v>6</v>
      </c>
      <c r="E12" s="49" t="s">
        <v>21</v>
      </c>
      <c r="F12" s="51"/>
      <c r="G12" s="51"/>
      <c r="H12" s="51">
        <f t="shared" si="0"/>
        <v>0</v>
      </c>
      <c r="I12" s="51">
        <f t="shared" si="1"/>
        <v>0</v>
      </c>
    </row>
    <row r="13" spans="1:9" ht="76.5">
      <c r="A13" s="48">
        <v>12</v>
      </c>
      <c r="B13" s="49" t="s">
        <v>89</v>
      </c>
      <c r="C13" s="50" t="s">
        <v>88</v>
      </c>
      <c r="D13" s="51">
        <v>4</v>
      </c>
      <c r="E13" s="49" t="s">
        <v>21</v>
      </c>
      <c r="F13" s="51"/>
      <c r="G13" s="51"/>
      <c r="H13" s="51">
        <f t="shared" si="0"/>
        <v>0</v>
      </c>
      <c r="I13" s="51">
        <f t="shared" si="1"/>
        <v>0</v>
      </c>
    </row>
    <row r="14" spans="1:9" ht="89.25">
      <c r="A14" s="48">
        <v>13</v>
      </c>
      <c r="B14" s="49" t="s">
        <v>87</v>
      </c>
      <c r="C14" s="50" t="s">
        <v>108</v>
      </c>
      <c r="D14" s="51">
        <v>2</v>
      </c>
      <c r="E14" s="49" t="s">
        <v>21</v>
      </c>
      <c r="F14" s="51"/>
      <c r="G14" s="51"/>
      <c r="H14" s="51">
        <f t="shared" si="0"/>
        <v>0</v>
      </c>
      <c r="I14" s="51">
        <f t="shared" si="1"/>
        <v>0</v>
      </c>
    </row>
    <row r="15" spans="1:9" ht="38.25">
      <c r="A15" s="48">
        <v>14</v>
      </c>
      <c r="B15" s="49" t="s">
        <v>86</v>
      </c>
      <c r="C15" s="50" t="s">
        <v>85</v>
      </c>
      <c r="D15" s="51">
        <v>1</v>
      </c>
      <c r="E15" s="49" t="s">
        <v>21</v>
      </c>
      <c r="F15" s="51"/>
      <c r="G15" s="51"/>
      <c r="H15" s="51">
        <f t="shared" si="0"/>
        <v>0</v>
      </c>
      <c r="I15" s="51">
        <f t="shared" si="1"/>
        <v>0</v>
      </c>
    </row>
    <row r="16" spans="1:9" ht="25.5">
      <c r="A16" s="48">
        <v>15</v>
      </c>
      <c r="B16" s="49" t="s">
        <v>84</v>
      </c>
      <c r="C16" s="50" t="s">
        <v>83</v>
      </c>
      <c r="D16" s="51">
        <v>16</v>
      </c>
      <c r="E16" s="49" t="s">
        <v>82</v>
      </c>
      <c r="F16" s="53"/>
      <c r="G16" s="51"/>
      <c r="H16" s="53">
        <f t="shared" si="0"/>
        <v>0</v>
      </c>
      <c r="I16" s="51">
        <f t="shared" si="1"/>
        <v>0</v>
      </c>
    </row>
    <row r="17" spans="1:9" ht="12.75">
      <c r="A17" s="7"/>
      <c r="B17" s="3"/>
      <c r="C17" s="26" t="s">
        <v>22</v>
      </c>
      <c r="D17" s="5"/>
      <c r="E17" s="3"/>
      <c r="F17" s="5"/>
      <c r="G17" s="5"/>
      <c r="H17" s="5">
        <f>ROUND(SUM(H2:H16),0)</f>
        <v>0</v>
      </c>
      <c r="I17" s="5">
        <f>ROUND(SUM(I2:I16),0)</f>
        <v>0</v>
      </c>
    </row>
    <row r="18" spans="1:9" ht="12.75">
      <c r="A18" s="1"/>
      <c r="D18" s="1"/>
      <c r="F18" s="1"/>
      <c r="G18" s="1"/>
      <c r="H18" s="1"/>
      <c r="I18" s="1"/>
    </row>
  </sheetData>
  <sheetProtection/>
  <printOptions/>
  <pageMargins left="0.2361111111111111" right="0.2361111111111111" top="0.6944444444444444" bottom="0.6944444444444444" header="0.4166666666666667" footer="0.4166666666666667"/>
  <pageSetup firstPageNumber="1" useFirstPageNumber="1" orientation="portrait" paperSize="9" scale="98" r:id="rId1"/>
  <headerFooter>
    <oddHeader>&amp;L&amp;"Times New Roman CE,bold"&amp;10 Kőburkolat készítése</oddHeader>
  </headerFooter>
</worksheet>
</file>

<file path=xl/worksheets/sheet6.xml><?xml version="1.0" encoding="utf-8"?>
<worksheet xmlns="http://schemas.openxmlformats.org/spreadsheetml/2006/main" xmlns:r="http://schemas.openxmlformats.org/officeDocument/2006/relationships">
  <dimension ref="A1:I50"/>
  <sheetViews>
    <sheetView view="pageBreakPreview" zoomScaleSheetLayoutView="100" zoomScalePageLayoutView="0" workbookViewId="0" topLeftCell="A1">
      <selection activeCell="A2" sqref="A2:I49"/>
    </sheetView>
  </sheetViews>
  <sheetFormatPr defaultColWidth="9.140625" defaultRowHeight="15"/>
  <cols>
    <col min="1" max="1" width="4.28125" style="8" customWidth="1"/>
    <col min="2" max="2" width="9.28125" style="1" customWidth="1"/>
    <col min="3" max="3" width="36.7109375" style="25"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26" t="s">
        <v>5</v>
      </c>
      <c r="D1" s="5" t="s">
        <v>6</v>
      </c>
      <c r="E1" s="3" t="s">
        <v>7</v>
      </c>
      <c r="F1" s="5" t="s">
        <v>8</v>
      </c>
      <c r="G1" s="5" t="s">
        <v>9</v>
      </c>
      <c r="H1" s="5" t="s">
        <v>10</v>
      </c>
      <c r="I1" s="5" t="s">
        <v>11</v>
      </c>
    </row>
    <row r="2" spans="1:9" s="4" customFormat="1" ht="51">
      <c r="A2" s="48">
        <v>1</v>
      </c>
      <c r="B2" s="49" t="s">
        <v>112</v>
      </c>
      <c r="C2" s="50" t="s">
        <v>111</v>
      </c>
      <c r="D2" s="51">
        <v>24</v>
      </c>
      <c r="E2" s="49" t="s">
        <v>29</v>
      </c>
      <c r="F2" s="52"/>
      <c r="G2" s="52"/>
      <c r="H2" s="52">
        <f>D2*F2</f>
        <v>0</v>
      </c>
      <c r="I2" s="52">
        <f>D2*G2</f>
        <v>0</v>
      </c>
    </row>
    <row r="3" spans="1:9" s="4" customFormat="1" ht="54">
      <c r="A3" s="48">
        <v>2</v>
      </c>
      <c r="B3" s="49" t="s">
        <v>110</v>
      </c>
      <c r="C3" s="50" t="s">
        <v>109</v>
      </c>
      <c r="D3" s="51">
        <v>3</v>
      </c>
      <c r="E3" s="49" t="s">
        <v>29</v>
      </c>
      <c r="F3" s="52"/>
      <c r="G3" s="52"/>
      <c r="H3" s="52">
        <f aca="true" t="shared" si="0" ref="H3:H49">D3*F3</f>
        <v>0</v>
      </c>
      <c r="I3" s="52">
        <f aca="true" t="shared" si="1" ref="I3:I49">D3*G3</f>
        <v>0</v>
      </c>
    </row>
    <row r="4" spans="1:9" s="4" customFormat="1" ht="28.5">
      <c r="A4" s="48">
        <v>3</v>
      </c>
      <c r="B4" s="49" t="s">
        <v>120</v>
      </c>
      <c r="C4" s="50" t="s">
        <v>119</v>
      </c>
      <c r="D4" s="51">
        <v>420</v>
      </c>
      <c r="E4" s="49" t="s">
        <v>29</v>
      </c>
      <c r="F4" s="54"/>
      <c r="G4" s="52"/>
      <c r="H4" s="54">
        <f t="shared" si="0"/>
        <v>0</v>
      </c>
      <c r="I4" s="52">
        <f t="shared" si="1"/>
        <v>0</v>
      </c>
    </row>
    <row r="5" spans="1:9" s="4" customFormat="1" ht="25.5">
      <c r="A5" s="48">
        <v>4</v>
      </c>
      <c r="B5" s="49" t="s">
        <v>118</v>
      </c>
      <c r="C5" s="50" t="s">
        <v>117</v>
      </c>
      <c r="D5" s="51">
        <v>68</v>
      </c>
      <c r="E5" s="49" t="s">
        <v>21</v>
      </c>
      <c r="F5" s="54"/>
      <c r="G5" s="52"/>
      <c r="H5" s="54">
        <f t="shared" si="0"/>
        <v>0</v>
      </c>
      <c r="I5" s="52">
        <f t="shared" si="1"/>
        <v>0</v>
      </c>
    </row>
    <row r="6" spans="1:9" s="4" customFormat="1" ht="38.25">
      <c r="A6" s="48">
        <v>5</v>
      </c>
      <c r="B6" s="49" t="s">
        <v>116</v>
      </c>
      <c r="C6" s="50" t="s">
        <v>115</v>
      </c>
      <c r="D6" s="51">
        <v>3</v>
      </c>
      <c r="E6" s="49" t="s">
        <v>21</v>
      </c>
      <c r="F6" s="54"/>
      <c r="G6" s="52"/>
      <c r="H6" s="54">
        <f t="shared" si="0"/>
        <v>0</v>
      </c>
      <c r="I6" s="52">
        <f t="shared" si="1"/>
        <v>0</v>
      </c>
    </row>
    <row r="7" spans="1:9" s="4" customFormat="1" ht="25.5">
      <c r="A7" s="48">
        <v>6</v>
      </c>
      <c r="B7" s="49" t="s">
        <v>114</v>
      </c>
      <c r="C7" s="50" t="s">
        <v>113</v>
      </c>
      <c r="D7" s="51">
        <v>14</v>
      </c>
      <c r="E7" s="49" t="s">
        <v>29</v>
      </c>
      <c r="F7" s="54"/>
      <c r="G7" s="52"/>
      <c r="H7" s="54">
        <f t="shared" si="0"/>
        <v>0</v>
      </c>
      <c r="I7" s="52">
        <f t="shared" si="1"/>
        <v>0</v>
      </c>
    </row>
    <row r="8" spans="1:9" s="4" customFormat="1" ht="102">
      <c r="A8" s="48">
        <v>7</v>
      </c>
      <c r="B8" s="49" t="s">
        <v>187</v>
      </c>
      <c r="C8" s="50" t="s">
        <v>188</v>
      </c>
      <c r="D8" s="51">
        <v>760</v>
      </c>
      <c r="E8" s="49" t="s">
        <v>29</v>
      </c>
      <c r="F8" s="52"/>
      <c r="G8" s="52"/>
      <c r="H8" s="52">
        <f t="shared" si="0"/>
        <v>0</v>
      </c>
      <c r="I8" s="52">
        <f t="shared" si="1"/>
        <v>0</v>
      </c>
    </row>
    <row r="9" spans="1:9" s="4" customFormat="1" ht="102">
      <c r="A9" s="48">
        <v>8</v>
      </c>
      <c r="B9" s="49" t="s">
        <v>186</v>
      </c>
      <c r="C9" s="50" t="s">
        <v>189</v>
      </c>
      <c r="D9" s="51">
        <v>12</v>
      </c>
      <c r="E9" s="49" t="s">
        <v>29</v>
      </c>
      <c r="F9" s="52"/>
      <c r="G9" s="52"/>
      <c r="H9" s="52">
        <f t="shared" si="0"/>
        <v>0</v>
      </c>
      <c r="I9" s="52">
        <f t="shared" si="1"/>
        <v>0</v>
      </c>
    </row>
    <row r="10" spans="1:9" s="4" customFormat="1" ht="102">
      <c r="A10" s="48">
        <v>9</v>
      </c>
      <c r="B10" s="49" t="s">
        <v>185</v>
      </c>
      <c r="C10" s="50" t="s">
        <v>190</v>
      </c>
      <c r="D10" s="51">
        <v>12</v>
      </c>
      <c r="E10" s="49" t="s">
        <v>29</v>
      </c>
      <c r="F10" s="52"/>
      <c r="G10" s="52"/>
      <c r="H10" s="52">
        <f t="shared" si="0"/>
        <v>0</v>
      </c>
      <c r="I10" s="52">
        <f t="shared" si="1"/>
        <v>0</v>
      </c>
    </row>
    <row r="11" spans="1:9" s="4" customFormat="1" ht="76.5">
      <c r="A11" s="48">
        <v>10</v>
      </c>
      <c r="B11" s="49" t="s">
        <v>184</v>
      </c>
      <c r="C11" s="50" t="s">
        <v>183</v>
      </c>
      <c r="D11" s="51">
        <v>16</v>
      </c>
      <c r="E11" s="49" t="s">
        <v>29</v>
      </c>
      <c r="F11" s="52"/>
      <c r="G11" s="52"/>
      <c r="H11" s="52">
        <f t="shared" si="0"/>
        <v>0</v>
      </c>
      <c r="I11" s="52">
        <f t="shared" si="1"/>
        <v>0</v>
      </c>
    </row>
    <row r="12" spans="1:9" s="4" customFormat="1" ht="105">
      <c r="A12" s="48">
        <v>11</v>
      </c>
      <c r="B12" s="49" t="s">
        <v>182</v>
      </c>
      <c r="C12" s="50" t="s">
        <v>191</v>
      </c>
      <c r="D12" s="51">
        <v>2181</v>
      </c>
      <c r="E12" s="49" t="s">
        <v>29</v>
      </c>
      <c r="F12" s="52"/>
      <c r="G12" s="52"/>
      <c r="H12" s="52">
        <f t="shared" si="0"/>
        <v>0</v>
      </c>
      <c r="I12" s="52">
        <f t="shared" si="1"/>
        <v>0</v>
      </c>
    </row>
    <row r="13" spans="1:9" s="4" customFormat="1" ht="105">
      <c r="A13" s="48">
        <v>12</v>
      </c>
      <c r="B13" s="49" t="s">
        <v>181</v>
      </c>
      <c r="C13" s="50" t="s">
        <v>192</v>
      </c>
      <c r="D13" s="51">
        <v>1161</v>
      </c>
      <c r="E13" s="49" t="s">
        <v>29</v>
      </c>
      <c r="F13" s="52"/>
      <c r="G13" s="52"/>
      <c r="H13" s="52">
        <f t="shared" si="0"/>
        <v>0</v>
      </c>
      <c r="I13" s="52">
        <f t="shared" si="1"/>
        <v>0</v>
      </c>
    </row>
    <row r="14" spans="1:9" s="4" customFormat="1" ht="102">
      <c r="A14" s="48">
        <v>13</v>
      </c>
      <c r="B14" s="49" t="s">
        <v>180</v>
      </c>
      <c r="C14" s="50" t="s">
        <v>1132</v>
      </c>
      <c r="D14" s="51">
        <v>88</v>
      </c>
      <c r="E14" s="49" t="s">
        <v>29</v>
      </c>
      <c r="F14" s="52"/>
      <c r="G14" s="52"/>
      <c r="H14" s="52">
        <f t="shared" si="0"/>
        <v>0</v>
      </c>
      <c r="I14" s="52">
        <f t="shared" si="1"/>
        <v>0</v>
      </c>
    </row>
    <row r="15" spans="1:9" s="4" customFormat="1" ht="111">
      <c r="A15" s="48">
        <v>14</v>
      </c>
      <c r="B15" s="49" t="s">
        <v>179</v>
      </c>
      <c r="C15" s="50" t="s">
        <v>193</v>
      </c>
      <c r="D15" s="51">
        <v>259</v>
      </c>
      <c r="E15" s="49" t="s">
        <v>29</v>
      </c>
      <c r="F15" s="52"/>
      <c r="G15" s="52"/>
      <c r="H15" s="52">
        <f t="shared" si="0"/>
        <v>0</v>
      </c>
      <c r="I15" s="52">
        <f t="shared" si="1"/>
        <v>0</v>
      </c>
    </row>
    <row r="16" spans="1:9" s="4" customFormat="1" ht="105">
      <c r="A16" s="48">
        <v>15</v>
      </c>
      <c r="B16" s="49" t="s">
        <v>178</v>
      </c>
      <c r="C16" s="50" t="s">
        <v>194</v>
      </c>
      <c r="D16" s="51">
        <v>96</v>
      </c>
      <c r="E16" s="49" t="s">
        <v>29</v>
      </c>
      <c r="F16" s="52"/>
      <c r="G16" s="52"/>
      <c r="H16" s="52">
        <f t="shared" si="0"/>
        <v>0</v>
      </c>
      <c r="I16" s="52">
        <f t="shared" si="1"/>
        <v>0</v>
      </c>
    </row>
    <row r="17" spans="1:9" s="4" customFormat="1" ht="105">
      <c r="A17" s="48">
        <v>16</v>
      </c>
      <c r="B17" s="49" t="s">
        <v>177</v>
      </c>
      <c r="C17" s="50" t="s">
        <v>195</v>
      </c>
      <c r="D17" s="51">
        <v>10</v>
      </c>
      <c r="E17" s="49" t="s">
        <v>29</v>
      </c>
      <c r="F17" s="52"/>
      <c r="G17" s="52"/>
      <c r="H17" s="52">
        <f t="shared" si="0"/>
        <v>0</v>
      </c>
      <c r="I17" s="52">
        <f t="shared" si="1"/>
        <v>0</v>
      </c>
    </row>
    <row r="18" spans="1:9" s="4" customFormat="1" ht="63.75">
      <c r="A18" s="48">
        <v>17</v>
      </c>
      <c r="B18" s="49" t="s">
        <v>176</v>
      </c>
      <c r="C18" s="50" t="s">
        <v>175</v>
      </c>
      <c r="D18" s="51">
        <v>22</v>
      </c>
      <c r="E18" s="49" t="s">
        <v>21</v>
      </c>
      <c r="F18" s="52"/>
      <c r="G18" s="52"/>
      <c r="H18" s="52">
        <f t="shared" si="0"/>
        <v>0</v>
      </c>
      <c r="I18" s="52">
        <f t="shared" si="1"/>
        <v>0</v>
      </c>
    </row>
    <row r="19" spans="1:9" s="4" customFormat="1" ht="76.5">
      <c r="A19" s="48">
        <v>18</v>
      </c>
      <c r="B19" s="49" t="s">
        <v>174</v>
      </c>
      <c r="C19" s="50" t="s">
        <v>173</v>
      </c>
      <c r="D19" s="51">
        <v>19</v>
      </c>
      <c r="E19" s="49" t="s">
        <v>21</v>
      </c>
      <c r="F19" s="52"/>
      <c r="G19" s="52"/>
      <c r="H19" s="52">
        <f t="shared" si="0"/>
        <v>0</v>
      </c>
      <c r="I19" s="52">
        <f t="shared" si="1"/>
        <v>0</v>
      </c>
    </row>
    <row r="20" spans="1:9" s="4" customFormat="1" ht="102">
      <c r="A20" s="48">
        <v>19</v>
      </c>
      <c r="B20" s="49" t="s">
        <v>172</v>
      </c>
      <c r="C20" s="50" t="s">
        <v>196</v>
      </c>
      <c r="D20" s="51">
        <v>1</v>
      </c>
      <c r="E20" s="49" t="s">
        <v>21</v>
      </c>
      <c r="F20" s="52"/>
      <c r="G20" s="52"/>
      <c r="H20" s="52">
        <f t="shared" si="0"/>
        <v>0</v>
      </c>
      <c r="I20" s="52">
        <f t="shared" si="1"/>
        <v>0</v>
      </c>
    </row>
    <row r="21" spans="1:9" s="4" customFormat="1" ht="76.5">
      <c r="A21" s="48">
        <v>20</v>
      </c>
      <c r="B21" s="49" t="s">
        <v>171</v>
      </c>
      <c r="C21" s="50" t="s">
        <v>170</v>
      </c>
      <c r="D21" s="51">
        <v>16</v>
      </c>
      <c r="E21" s="49" t="s">
        <v>21</v>
      </c>
      <c r="F21" s="52"/>
      <c r="G21" s="52"/>
      <c r="H21" s="52">
        <f t="shared" si="0"/>
        <v>0</v>
      </c>
      <c r="I21" s="52">
        <f t="shared" si="1"/>
        <v>0</v>
      </c>
    </row>
    <row r="22" spans="1:9" s="4" customFormat="1" ht="63.75">
      <c r="A22" s="48">
        <v>21</v>
      </c>
      <c r="B22" s="49" t="s">
        <v>169</v>
      </c>
      <c r="C22" s="50" t="s">
        <v>168</v>
      </c>
      <c r="D22" s="51">
        <v>9</v>
      </c>
      <c r="E22" s="49" t="s">
        <v>21</v>
      </c>
      <c r="F22" s="52"/>
      <c r="G22" s="52"/>
      <c r="H22" s="52">
        <f t="shared" si="0"/>
        <v>0</v>
      </c>
      <c r="I22" s="52">
        <f t="shared" si="1"/>
        <v>0</v>
      </c>
    </row>
    <row r="23" spans="1:9" s="4" customFormat="1" ht="51">
      <c r="A23" s="48">
        <v>22</v>
      </c>
      <c r="B23" s="49" t="s">
        <v>167</v>
      </c>
      <c r="C23" s="50" t="s">
        <v>166</v>
      </c>
      <c r="D23" s="51">
        <v>3</v>
      </c>
      <c r="E23" s="49" t="s">
        <v>21</v>
      </c>
      <c r="F23" s="52"/>
      <c r="G23" s="52"/>
      <c r="H23" s="52">
        <f t="shared" si="0"/>
        <v>0</v>
      </c>
      <c r="I23" s="52">
        <f t="shared" si="1"/>
        <v>0</v>
      </c>
    </row>
    <row r="24" spans="1:9" s="4" customFormat="1" ht="51">
      <c r="A24" s="48">
        <v>23</v>
      </c>
      <c r="B24" s="49" t="s">
        <v>165</v>
      </c>
      <c r="C24" s="50" t="s">
        <v>164</v>
      </c>
      <c r="D24" s="51">
        <v>20</v>
      </c>
      <c r="E24" s="49" t="s">
        <v>21</v>
      </c>
      <c r="F24" s="52"/>
      <c r="G24" s="52"/>
      <c r="H24" s="52">
        <f t="shared" si="0"/>
        <v>0</v>
      </c>
      <c r="I24" s="52">
        <f t="shared" si="1"/>
        <v>0</v>
      </c>
    </row>
    <row r="25" spans="1:9" s="4" customFormat="1" ht="51">
      <c r="A25" s="48">
        <v>24</v>
      </c>
      <c r="B25" s="49" t="s">
        <v>163</v>
      </c>
      <c r="C25" s="50" t="s">
        <v>162</v>
      </c>
      <c r="D25" s="51">
        <v>1</v>
      </c>
      <c r="E25" s="49" t="s">
        <v>21</v>
      </c>
      <c r="F25" s="52"/>
      <c r="G25" s="52"/>
      <c r="H25" s="52">
        <f t="shared" si="0"/>
        <v>0</v>
      </c>
      <c r="I25" s="52">
        <f t="shared" si="1"/>
        <v>0</v>
      </c>
    </row>
    <row r="26" spans="1:9" s="4" customFormat="1" ht="63.75">
      <c r="A26" s="48">
        <v>25</v>
      </c>
      <c r="B26" s="49" t="s">
        <v>161</v>
      </c>
      <c r="C26" s="50" t="s">
        <v>160</v>
      </c>
      <c r="D26" s="51">
        <v>2</v>
      </c>
      <c r="E26" s="49" t="s">
        <v>21</v>
      </c>
      <c r="F26" s="52"/>
      <c r="G26" s="52"/>
      <c r="H26" s="52">
        <f t="shared" si="0"/>
        <v>0</v>
      </c>
      <c r="I26" s="52">
        <f t="shared" si="1"/>
        <v>0</v>
      </c>
    </row>
    <row r="27" spans="1:9" s="4" customFormat="1" ht="76.5">
      <c r="A27" s="48">
        <v>26</v>
      </c>
      <c r="B27" s="49" t="s">
        <v>159</v>
      </c>
      <c r="C27" s="50" t="s">
        <v>158</v>
      </c>
      <c r="D27" s="51">
        <v>1</v>
      </c>
      <c r="E27" s="49" t="s">
        <v>21</v>
      </c>
      <c r="F27" s="52"/>
      <c r="G27" s="52"/>
      <c r="H27" s="52">
        <f t="shared" si="0"/>
        <v>0</v>
      </c>
      <c r="I27" s="52">
        <f t="shared" si="1"/>
        <v>0</v>
      </c>
    </row>
    <row r="28" spans="1:9" s="4" customFormat="1" ht="76.5">
      <c r="A28" s="48">
        <v>27</v>
      </c>
      <c r="B28" s="49" t="s">
        <v>157</v>
      </c>
      <c r="C28" s="50" t="s">
        <v>156</v>
      </c>
      <c r="D28" s="51">
        <v>1</v>
      </c>
      <c r="E28" s="49" t="s">
        <v>21</v>
      </c>
      <c r="F28" s="52"/>
      <c r="G28" s="52"/>
      <c r="H28" s="52">
        <f t="shared" si="0"/>
        <v>0</v>
      </c>
      <c r="I28" s="52">
        <f t="shared" si="1"/>
        <v>0</v>
      </c>
    </row>
    <row r="29" spans="1:9" s="4" customFormat="1" ht="63.75">
      <c r="A29" s="48">
        <v>28</v>
      </c>
      <c r="B29" s="49" t="s">
        <v>155</v>
      </c>
      <c r="C29" s="50" t="s">
        <v>154</v>
      </c>
      <c r="D29" s="51">
        <v>2</v>
      </c>
      <c r="E29" s="49" t="s">
        <v>21</v>
      </c>
      <c r="F29" s="52"/>
      <c r="G29" s="52"/>
      <c r="H29" s="52">
        <f t="shared" si="0"/>
        <v>0</v>
      </c>
      <c r="I29" s="52">
        <f t="shared" si="1"/>
        <v>0</v>
      </c>
    </row>
    <row r="30" spans="1:9" s="4" customFormat="1" ht="89.25">
      <c r="A30" s="48">
        <v>29</v>
      </c>
      <c r="B30" s="49" t="s">
        <v>153</v>
      </c>
      <c r="C30" s="50" t="s">
        <v>197</v>
      </c>
      <c r="D30" s="51">
        <v>12</v>
      </c>
      <c r="E30" s="49" t="s">
        <v>21</v>
      </c>
      <c r="F30" s="52"/>
      <c r="G30" s="52"/>
      <c r="H30" s="52">
        <f t="shared" si="0"/>
        <v>0</v>
      </c>
      <c r="I30" s="52">
        <f t="shared" si="1"/>
        <v>0</v>
      </c>
    </row>
    <row r="31" spans="1:9" s="4" customFormat="1" ht="102">
      <c r="A31" s="48">
        <v>30</v>
      </c>
      <c r="B31" s="49" t="s">
        <v>152</v>
      </c>
      <c r="C31" s="50" t="s">
        <v>198</v>
      </c>
      <c r="D31" s="51">
        <v>1</v>
      </c>
      <c r="E31" s="49" t="s">
        <v>21</v>
      </c>
      <c r="F31" s="52"/>
      <c r="G31" s="52"/>
      <c r="H31" s="52">
        <f t="shared" si="0"/>
        <v>0</v>
      </c>
      <c r="I31" s="52">
        <f t="shared" si="1"/>
        <v>0</v>
      </c>
    </row>
    <row r="32" spans="1:9" ht="89.25">
      <c r="A32" s="48">
        <v>31</v>
      </c>
      <c r="B32" s="49" t="s">
        <v>151</v>
      </c>
      <c r="C32" s="50" t="s">
        <v>199</v>
      </c>
      <c r="D32" s="51">
        <v>8</v>
      </c>
      <c r="E32" s="49" t="s">
        <v>21</v>
      </c>
      <c r="F32" s="52"/>
      <c r="G32" s="52"/>
      <c r="H32" s="52">
        <f t="shared" si="0"/>
        <v>0</v>
      </c>
      <c r="I32" s="52">
        <f t="shared" si="1"/>
        <v>0</v>
      </c>
    </row>
    <row r="33" spans="1:9" ht="89.25">
      <c r="A33" s="48">
        <v>32</v>
      </c>
      <c r="B33" s="49" t="s">
        <v>150</v>
      </c>
      <c r="C33" s="50" t="s">
        <v>200</v>
      </c>
      <c r="D33" s="51">
        <v>8</v>
      </c>
      <c r="E33" s="49" t="s">
        <v>21</v>
      </c>
      <c r="F33" s="52"/>
      <c r="G33" s="52"/>
      <c r="H33" s="52">
        <f t="shared" si="0"/>
        <v>0</v>
      </c>
      <c r="I33" s="52">
        <f t="shared" si="1"/>
        <v>0</v>
      </c>
    </row>
    <row r="34" spans="1:9" ht="63.75">
      <c r="A34" s="48">
        <v>33</v>
      </c>
      <c r="B34" s="49" t="s">
        <v>149</v>
      </c>
      <c r="C34" s="50" t="s">
        <v>148</v>
      </c>
      <c r="D34" s="51">
        <v>15</v>
      </c>
      <c r="E34" s="49" t="s">
        <v>21</v>
      </c>
      <c r="F34" s="52"/>
      <c r="G34" s="52"/>
      <c r="H34" s="52">
        <f t="shared" si="0"/>
        <v>0</v>
      </c>
      <c r="I34" s="52">
        <f t="shared" si="1"/>
        <v>0</v>
      </c>
    </row>
    <row r="35" spans="1:9" ht="76.5">
      <c r="A35" s="48">
        <v>34</v>
      </c>
      <c r="B35" s="49" t="s">
        <v>147</v>
      </c>
      <c r="C35" s="50" t="s">
        <v>146</v>
      </c>
      <c r="D35" s="51">
        <v>6</v>
      </c>
      <c r="E35" s="49" t="s">
        <v>21</v>
      </c>
      <c r="F35" s="52"/>
      <c r="G35" s="52"/>
      <c r="H35" s="52">
        <f t="shared" si="0"/>
        <v>0</v>
      </c>
      <c r="I35" s="52">
        <f t="shared" si="1"/>
        <v>0</v>
      </c>
    </row>
    <row r="36" spans="1:9" ht="51">
      <c r="A36" s="48">
        <v>35</v>
      </c>
      <c r="B36" s="49" t="s">
        <v>145</v>
      </c>
      <c r="C36" s="50" t="s">
        <v>144</v>
      </c>
      <c r="D36" s="51">
        <v>27</v>
      </c>
      <c r="E36" s="49" t="s">
        <v>21</v>
      </c>
      <c r="F36" s="52"/>
      <c r="G36" s="52"/>
      <c r="H36" s="52">
        <f t="shared" si="0"/>
        <v>0</v>
      </c>
      <c r="I36" s="52">
        <f t="shared" si="1"/>
        <v>0</v>
      </c>
    </row>
    <row r="37" spans="1:9" ht="51">
      <c r="A37" s="48">
        <v>36</v>
      </c>
      <c r="B37" s="49" t="s">
        <v>143</v>
      </c>
      <c r="C37" s="50" t="s">
        <v>142</v>
      </c>
      <c r="D37" s="51">
        <v>39</v>
      </c>
      <c r="E37" s="49" t="s">
        <v>21</v>
      </c>
      <c r="F37" s="52"/>
      <c r="G37" s="52"/>
      <c r="H37" s="52">
        <f t="shared" si="0"/>
        <v>0</v>
      </c>
      <c r="I37" s="52">
        <f t="shared" si="1"/>
        <v>0</v>
      </c>
    </row>
    <row r="38" spans="1:9" ht="63.75">
      <c r="A38" s="48">
        <v>37</v>
      </c>
      <c r="B38" s="49" t="s">
        <v>141</v>
      </c>
      <c r="C38" s="50" t="s">
        <v>140</v>
      </c>
      <c r="D38" s="51">
        <v>12</v>
      </c>
      <c r="E38" s="49" t="s">
        <v>21</v>
      </c>
      <c r="F38" s="52"/>
      <c r="G38" s="52"/>
      <c r="H38" s="52">
        <f t="shared" si="0"/>
        <v>0</v>
      </c>
      <c r="I38" s="52">
        <f t="shared" si="1"/>
        <v>0</v>
      </c>
    </row>
    <row r="39" spans="1:9" ht="51">
      <c r="A39" s="48">
        <v>38</v>
      </c>
      <c r="B39" s="49" t="s">
        <v>86</v>
      </c>
      <c r="C39" s="50" t="s">
        <v>139</v>
      </c>
      <c r="D39" s="51">
        <v>12</v>
      </c>
      <c r="E39" s="49" t="s">
        <v>21</v>
      </c>
      <c r="F39" s="52"/>
      <c r="G39" s="52"/>
      <c r="H39" s="52">
        <f t="shared" si="0"/>
        <v>0</v>
      </c>
      <c r="I39" s="52">
        <f t="shared" si="1"/>
        <v>0</v>
      </c>
    </row>
    <row r="40" spans="1:9" ht="66.75">
      <c r="A40" s="48">
        <v>39</v>
      </c>
      <c r="B40" s="49" t="s">
        <v>138</v>
      </c>
      <c r="C40" s="50" t="s">
        <v>137</v>
      </c>
      <c r="D40" s="51">
        <v>86</v>
      </c>
      <c r="E40" s="49" t="s">
        <v>29</v>
      </c>
      <c r="F40" s="52"/>
      <c r="G40" s="52"/>
      <c r="H40" s="52">
        <f t="shared" si="0"/>
        <v>0</v>
      </c>
      <c r="I40" s="52">
        <f t="shared" si="1"/>
        <v>0</v>
      </c>
    </row>
    <row r="41" spans="1:9" ht="79.5">
      <c r="A41" s="48">
        <v>40</v>
      </c>
      <c r="B41" s="49" t="s">
        <v>136</v>
      </c>
      <c r="C41" s="50" t="s">
        <v>135</v>
      </c>
      <c r="D41" s="51">
        <v>24</v>
      </c>
      <c r="E41" s="49" t="s">
        <v>29</v>
      </c>
      <c r="F41" s="52"/>
      <c r="G41" s="52"/>
      <c r="H41" s="52">
        <f t="shared" si="0"/>
        <v>0</v>
      </c>
      <c r="I41" s="52">
        <f t="shared" si="1"/>
        <v>0</v>
      </c>
    </row>
    <row r="42" spans="1:9" ht="63.75">
      <c r="A42" s="48">
        <v>41</v>
      </c>
      <c r="B42" s="49" t="s">
        <v>134</v>
      </c>
      <c r="C42" s="50" t="s">
        <v>133</v>
      </c>
      <c r="D42" s="51">
        <v>4</v>
      </c>
      <c r="E42" s="49" t="s">
        <v>21</v>
      </c>
      <c r="F42" s="52"/>
      <c r="G42" s="52"/>
      <c r="H42" s="52">
        <f t="shared" si="0"/>
        <v>0</v>
      </c>
      <c r="I42" s="52">
        <f t="shared" si="1"/>
        <v>0</v>
      </c>
    </row>
    <row r="43" spans="1:9" ht="63.75">
      <c r="A43" s="48">
        <v>42</v>
      </c>
      <c r="B43" s="49" t="s">
        <v>132</v>
      </c>
      <c r="C43" s="50" t="s">
        <v>131</v>
      </c>
      <c r="D43" s="51">
        <v>3</v>
      </c>
      <c r="E43" s="49" t="s">
        <v>21</v>
      </c>
      <c r="F43" s="52"/>
      <c r="G43" s="52"/>
      <c r="H43" s="52">
        <f t="shared" si="0"/>
        <v>0</v>
      </c>
      <c r="I43" s="52">
        <f t="shared" si="1"/>
        <v>0</v>
      </c>
    </row>
    <row r="44" spans="1:9" ht="63.75">
      <c r="A44" s="48">
        <v>43</v>
      </c>
      <c r="B44" s="49" t="s">
        <v>130</v>
      </c>
      <c r="C44" s="50" t="s">
        <v>129</v>
      </c>
      <c r="D44" s="51">
        <v>3</v>
      </c>
      <c r="E44" s="49" t="s">
        <v>21</v>
      </c>
      <c r="F44" s="52"/>
      <c r="G44" s="52"/>
      <c r="H44" s="52">
        <f t="shared" si="0"/>
        <v>0</v>
      </c>
      <c r="I44" s="52">
        <f t="shared" si="1"/>
        <v>0</v>
      </c>
    </row>
    <row r="45" spans="1:9" ht="51">
      <c r="A45" s="48">
        <v>44</v>
      </c>
      <c r="B45" s="49" t="s">
        <v>128</v>
      </c>
      <c r="C45" s="50" t="s">
        <v>127</v>
      </c>
      <c r="D45" s="51">
        <v>3</v>
      </c>
      <c r="E45" s="49" t="s">
        <v>21</v>
      </c>
      <c r="F45" s="52"/>
      <c r="G45" s="52"/>
      <c r="H45" s="52">
        <f t="shared" si="0"/>
        <v>0</v>
      </c>
      <c r="I45" s="52">
        <f t="shared" si="1"/>
        <v>0</v>
      </c>
    </row>
    <row r="46" spans="1:9" ht="63.75">
      <c r="A46" s="48">
        <v>45</v>
      </c>
      <c r="B46" s="49" t="s">
        <v>126</v>
      </c>
      <c r="C46" s="50" t="s">
        <v>125</v>
      </c>
      <c r="D46" s="51">
        <v>3</v>
      </c>
      <c r="E46" s="49" t="s">
        <v>21</v>
      </c>
      <c r="F46" s="52"/>
      <c r="G46" s="52"/>
      <c r="H46" s="52">
        <f t="shared" si="0"/>
        <v>0</v>
      </c>
      <c r="I46" s="52">
        <f t="shared" si="1"/>
        <v>0</v>
      </c>
    </row>
    <row r="47" spans="1:9" ht="66.75">
      <c r="A47" s="48">
        <v>46</v>
      </c>
      <c r="B47" s="49" t="s">
        <v>124</v>
      </c>
      <c r="C47" s="50" t="s">
        <v>123</v>
      </c>
      <c r="D47" s="51">
        <v>8</v>
      </c>
      <c r="E47" s="49" t="s">
        <v>21</v>
      </c>
      <c r="F47" s="52"/>
      <c r="G47" s="52"/>
      <c r="H47" s="52">
        <f t="shared" si="0"/>
        <v>0</v>
      </c>
      <c r="I47" s="52">
        <f t="shared" si="1"/>
        <v>0</v>
      </c>
    </row>
    <row r="48" spans="1:9" ht="38.25">
      <c r="A48" s="48">
        <v>47</v>
      </c>
      <c r="B48" s="49" t="s">
        <v>122</v>
      </c>
      <c r="C48" s="50" t="s">
        <v>121</v>
      </c>
      <c r="D48" s="51">
        <v>6</v>
      </c>
      <c r="E48" s="49" t="s">
        <v>21</v>
      </c>
      <c r="F48" s="52"/>
      <c r="G48" s="52"/>
      <c r="H48" s="52">
        <f t="shared" si="0"/>
        <v>0</v>
      </c>
      <c r="I48" s="52">
        <f t="shared" si="1"/>
        <v>0</v>
      </c>
    </row>
    <row r="49" spans="1:9" ht="25.5">
      <c r="A49" s="48">
        <v>48</v>
      </c>
      <c r="B49" s="49" t="s">
        <v>84</v>
      </c>
      <c r="C49" s="50" t="s">
        <v>83</v>
      </c>
      <c r="D49" s="51">
        <v>102</v>
      </c>
      <c r="E49" s="49" t="s">
        <v>82</v>
      </c>
      <c r="F49" s="54"/>
      <c r="G49" s="52"/>
      <c r="H49" s="54">
        <f t="shared" si="0"/>
        <v>0</v>
      </c>
      <c r="I49" s="52">
        <f t="shared" si="1"/>
        <v>0</v>
      </c>
    </row>
    <row r="50" spans="1:9" ht="12.75">
      <c r="A50" s="7"/>
      <c r="B50" s="3"/>
      <c r="C50" s="26" t="s">
        <v>22</v>
      </c>
      <c r="D50" s="5"/>
      <c r="E50" s="3"/>
      <c r="F50" s="14"/>
      <c r="G50" s="14"/>
      <c r="H50" s="14">
        <f>ROUND(SUM(H2:H49),0)</f>
        <v>0</v>
      </c>
      <c r="I50" s="14">
        <f>ROUND(SUM(I2:I49),0)</f>
        <v>0</v>
      </c>
    </row>
  </sheetData>
  <sheetProtection/>
  <printOptions/>
  <pageMargins left="0.2361111111111111" right="0.2361111111111111" top="0.6944444444444444" bottom="0.6944444444444444" header="0.4166666666666667" footer="0.4166666666666667"/>
  <pageSetup firstPageNumber="1" useFirstPageNumber="1" orientation="portrait" paperSize="9" scale="81" r:id="rId1"/>
  <headerFooter>
    <oddHeader>&amp;L&amp;"Times New Roman CE,bold"&amp;10 Elektromosenergia-ellátás, villanyszerelés</oddHeader>
  </headerFooter>
  <rowBreaks count="2" manualBreakCount="2">
    <brk id="20" max="8" man="1"/>
    <brk id="33" max="8" man="1"/>
  </rowBreaks>
</worksheet>
</file>

<file path=xl/worksheets/sheet7.xml><?xml version="1.0" encoding="utf-8"?>
<worksheet xmlns="http://schemas.openxmlformats.org/spreadsheetml/2006/main" xmlns:r="http://schemas.openxmlformats.org/officeDocument/2006/relationships">
  <dimension ref="A1:I28"/>
  <sheetViews>
    <sheetView zoomScalePageLayoutView="0" workbookViewId="0" topLeftCell="A19">
      <selection activeCell="I27" sqref="I27"/>
    </sheetView>
  </sheetViews>
  <sheetFormatPr defaultColWidth="9.140625" defaultRowHeight="15"/>
  <cols>
    <col min="1" max="1" width="5.421875" style="31" customWidth="1"/>
    <col min="2" max="2" width="9.140625" style="31" customWidth="1"/>
    <col min="3" max="3" width="33.57421875" style="31" customWidth="1"/>
    <col min="4" max="7" width="9.140625" style="31" customWidth="1"/>
    <col min="8" max="8" width="10.8515625" style="31" customWidth="1"/>
    <col min="9" max="16384" width="9.140625" style="31" customWidth="1"/>
  </cols>
  <sheetData>
    <row r="1" spans="1:9" ht="25.5">
      <c r="A1" s="27" t="s">
        <v>3</v>
      </c>
      <c r="B1" s="28" t="s">
        <v>4</v>
      </c>
      <c r="C1" s="29" t="s">
        <v>5</v>
      </c>
      <c r="D1" s="30" t="s">
        <v>6</v>
      </c>
      <c r="E1" s="28" t="s">
        <v>7</v>
      </c>
      <c r="F1" s="30" t="s">
        <v>8</v>
      </c>
      <c r="G1" s="30" t="s">
        <v>9</v>
      </c>
      <c r="H1" s="30" t="s">
        <v>10</v>
      </c>
      <c r="I1" s="30" t="s">
        <v>11</v>
      </c>
    </row>
    <row r="2" spans="1:9" ht="38.25">
      <c r="A2" s="55" t="s">
        <v>201</v>
      </c>
      <c r="B2" s="56"/>
      <c r="C2" s="57" t="s">
        <v>202</v>
      </c>
      <c r="D2" s="58">
        <v>135</v>
      </c>
      <c r="E2" s="58" t="s">
        <v>13</v>
      </c>
      <c r="F2" s="59"/>
      <c r="G2" s="60"/>
      <c r="H2" s="59">
        <f>F2*D2</f>
        <v>0</v>
      </c>
      <c r="I2" s="60">
        <f>D2*G2</f>
        <v>0</v>
      </c>
    </row>
    <row r="3" spans="1:9" ht="38.25">
      <c r="A3" s="55" t="s">
        <v>203</v>
      </c>
      <c r="B3" s="56"/>
      <c r="C3" s="57" t="s">
        <v>204</v>
      </c>
      <c r="D3" s="58">
        <v>375</v>
      </c>
      <c r="E3" s="58" t="s">
        <v>18</v>
      </c>
      <c r="F3" s="60"/>
      <c r="G3" s="60"/>
      <c r="H3" s="60">
        <f aca="true" t="shared" si="0" ref="H3:H18">F3*D3</f>
        <v>0</v>
      </c>
      <c r="I3" s="60">
        <f aca="true" t="shared" si="1" ref="I3:I18">D3*G3</f>
        <v>0</v>
      </c>
    </row>
    <row r="4" spans="1:9" ht="38.25">
      <c r="A4" s="55" t="s">
        <v>205</v>
      </c>
      <c r="B4" s="56"/>
      <c r="C4" s="57" t="s">
        <v>206</v>
      </c>
      <c r="D4" s="58">
        <v>13</v>
      </c>
      <c r="E4" s="58" t="s">
        <v>13</v>
      </c>
      <c r="F4" s="59"/>
      <c r="G4" s="60"/>
      <c r="H4" s="59">
        <f t="shared" si="0"/>
        <v>0</v>
      </c>
      <c r="I4" s="60">
        <f t="shared" si="1"/>
        <v>0</v>
      </c>
    </row>
    <row r="5" spans="1:9" ht="38.25">
      <c r="A5" s="55" t="s">
        <v>207</v>
      </c>
      <c r="B5" s="56"/>
      <c r="C5" s="57" t="s">
        <v>208</v>
      </c>
      <c r="D5" s="58">
        <v>12</v>
      </c>
      <c r="E5" s="58" t="s">
        <v>13</v>
      </c>
      <c r="F5" s="59"/>
      <c r="G5" s="60"/>
      <c r="H5" s="59">
        <f t="shared" si="0"/>
        <v>0</v>
      </c>
      <c r="I5" s="60">
        <f t="shared" si="1"/>
        <v>0</v>
      </c>
    </row>
    <row r="6" spans="1:9" ht="38.25">
      <c r="A6" s="55" t="s">
        <v>57</v>
      </c>
      <c r="B6" s="56"/>
      <c r="C6" s="57" t="s">
        <v>209</v>
      </c>
      <c r="D6" s="58">
        <v>160</v>
      </c>
      <c r="E6" s="58" t="s">
        <v>13</v>
      </c>
      <c r="F6" s="59"/>
      <c r="G6" s="60"/>
      <c r="H6" s="59">
        <f t="shared" si="0"/>
        <v>0</v>
      </c>
      <c r="I6" s="60">
        <f t="shared" si="1"/>
        <v>0</v>
      </c>
    </row>
    <row r="7" spans="1:9" ht="102">
      <c r="A7" s="55" t="s">
        <v>210</v>
      </c>
      <c r="B7" s="56"/>
      <c r="C7" s="57" t="s">
        <v>211</v>
      </c>
      <c r="D7" s="58">
        <v>130</v>
      </c>
      <c r="E7" s="58" t="s">
        <v>212</v>
      </c>
      <c r="F7" s="60"/>
      <c r="G7" s="60"/>
      <c r="H7" s="60">
        <f t="shared" si="0"/>
        <v>0</v>
      </c>
      <c r="I7" s="60">
        <f t="shared" si="1"/>
        <v>0</v>
      </c>
    </row>
    <row r="8" spans="1:9" ht="25.5">
      <c r="A8" s="55" t="s">
        <v>213</v>
      </c>
      <c r="B8" s="56"/>
      <c r="C8" s="57" t="s">
        <v>214</v>
      </c>
      <c r="D8" s="58">
        <v>7</v>
      </c>
      <c r="E8" s="58" t="s">
        <v>13</v>
      </c>
      <c r="F8" s="60"/>
      <c r="G8" s="60"/>
      <c r="H8" s="60">
        <f t="shared" si="0"/>
        <v>0</v>
      </c>
      <c r="I8" s="60">
        <f t="shared" si="1"/>
        <v>0</v>
      </c>
    </row>
    <row r="9" spans="1:9" ht="38.25">
      <c r="A9" s="55" t="s">
        <v>215</v>
      </c>
      <c r="B9" s="56"/>
      <c r="C9" s="57" t="s">
        <v>216</v>
      </c>
      <c r="D9" s="58">
        <v>12</v>
      </c>
      <c r="E9" s="58" t="s">
        <v>13</v>
      </c>
      <c r="F9" s="60"/>
      <c r="G9" s="60"/>
      <c r="H9" s="60">
        <f t="shared" si="0"/>
        <v>0</v>
      </c>
      <c r="I9" s="60">
        <f t="shared" si="1"/>
        <v>0</v>
      </c>
    </row>
    <row r="10" spans="1:9" ht="25.5">
      <c r="A10" s="55" t="s">
        <v>217</v>
      </c>
      <c r="B10" s="56"/>
      <c r="C10" s="57" t="s">
        <v>218</v>
      </c>
      <c r="D10" s="58">
        <v>80</v>
      </c>
      <c r="E10" s="58" t="s">
        <v>212</v>
      </c>
      <c r="F10" s="60"/>
      <c r="G10" s="60"/>
      <c r="H10" s="60">
        <f t="shared" si="0"/>
        <v>0</v>
      </c>
      <c r="I10" s="60">
        <f t="shared" si="1"/>
        <v>0</v>
      </c>
    </row>
    <row r="11" spans="1:9" ht="25.5">
      <c r="A11" s="55" t="s">
        <v>219</v>
      </c>
      <c r="B11" s="56"/>
      <c r="C11" s="57" t="s">
        <v>220</v>
      </c>
      <c r="D11" s="58">
        <v>375</v>
      </c>
      <c r="E11" s="58" t="s">
        <v>18</v>
      </c>
      <c r="F11" s="59"/>
      <c r="G11" s="60"/>
      <c r="H11" s="59">
        <f t="shared" si="0"/>
        <v>0</v>
      </c>
      <c r="I11" s="60">
        <f t="shared" si="1"/>
        <v>0</v>
      </c>
    </row>
    <row r="12" spans="1:9" ht="38.25">
      <c r="A12" s="55" t="s">
        <v>221</v>
      </c>
      <c r="B12" s="56"/>
      <c r="C12" s="57" t="s">
        <v>222</v>
      </c>
      <c r="D12" s="58">
        <v>42</v>
      </c>
      <c r="E12" s="58" t="s">
        <v>13</v>
      </c>
      <c r="F12" s="60"/>
      <c r="G12" s="60"/>
      <c r="H12" s="60">
        <f t="shared" si="0"/>
        <v>0</v>
      </c>
      <c r="I12" s="60">
        <f t="shared" si="1"/>
        <v>0</v>
      </c>
    </row>
    <row r="13" spans="1:9" ht="38.25">
      <c r="A13" s="55" t="s">
        <v>223</v>
      </c>
      <c r="B13" s="56"/>
      <c r="C13" s="57" t="s">
        <v>224</v>
      </c>
      <c r="D13" s="58">
        <v>22</v>
      </c>
      <c r="E13" s="58" t="s">
        <v>13</v>
      </c>
      <c r="F13" s="60"/>
      <c r="G13" s="60"/>
      <c r="H13" s="60">
        <f t="shared" si="0"/>
        <v>0</v>
      </c>
      <c r="I13" s="60">
        <f t="shared" si="1"/>
        <v>0</v>
      </c>
    </row>
    <row r="14" spans="1:9" ht="51">
      <c r="A14" s="55" t="s">
        <v>225</v>
      </c>
      <c r="B14" s="56"/>
      <c r="C14" s="57" t="s">
        <v>226</v>
      </c>
      <c r="D14" s="58">
        <v>6</v>
      </c>
      <c r="E14" s="58" t="s">
        <v>13</v>
      </c>
      <c r="F14" s="60"/>
      <c r="G14" s="60"/>
      <c r="H14" s="60">
        <f t="shared" si="0"/>
        <v>0</v>
      </c>
      <c r="I14" s="60">
        <f t="shared" si="1"/>
        <v>0</v>
      </c>
    </row>
    <row r="15" spans="1:9" ht="51">
      <c r="A15" s="55" t="s">
        <v>227</v>
      </c>
      <c r="B15" s="56"/>
      <c r="C15" s="57" t="s">
        <v>228</v>
      </c>
      <c r="D15" s="58">
        <v>375</v>
      </c>
      <c r="E15" s="58" t="s">
        <v>18</v>
      </c>
      <c r="F15" s="60"/>
      <c r="G15" s="60"/>
      <c r="H15" s="60">
        <f t="shared" si="0"/>
        <v>0</v>
      </c>
      <c r="I15" s="60">
        <f t="shared" si="1"/>
        <v>0</v>
      </c>
    </row>
    <row r="16" spans="1:9" ht="25.5">
      <c r="A16" s="55" t="s">
        <v>229</v>
      </c>
      <c r="B16" s="56"/>
      <c r="C16" s="57" t="s">
        <v>230</v>
      </c>
      <c r="D16" s="58">
        <v>375</v>
      </c>
      <c r="E16" s="58" t="s">
        <v>18</v>
      </c>
      <c r="F16" s="60"/>
      <c r="G16" s="60"/>
      <c r="H16" s="60">
        <f t="shared" si="0"/>
        <v>0</v>
      </c>
      <c r="I16" s="60">
        <f t="shared" si="1"/>
        <v>0</v>
      </c>
    </row>
    <row r="17" spans="1:9" ht="51">
      <c r="A17" s="55" t="s">
        <v>231</v>
      </c>
      <c r="B17" s="56"/>
      <c r="C17" s="57" t="s">
        <v>232</v>
      </c>
      <c r="D17" s="58">
        <v>80</v>
      </c>
      <c r="E17" s="58" t="s">
        <v>212</v>
      </c>
      <c r="F17" s="60"/>
      <c r="G17" s="60"/>
      <c r="H17" s="60">
        <f t="shared" si="0"/>
        <v>0</v>
      </c>
      <c r="I17" s="60">
        <f t="shared" si="1"/>
        <v>0</v>
      </c>
    </row>
    <row r="18" spans="1:9" ht="63.75">
      <c r="A18" s="55" t="s">
        <v>233</v>
      </c>
      <c r="B18" s="56"/>
      <c r="C18" s="57" t="s">
        <v>234</v>
      </c>
      <c r="D18" s="58">
        <v>2</v>
      </c>
      <c r="E18" s="58" t="s">
        <v>21</v>
      </c>
      <c r="F18" s="60"/>
      <c r="G18" s="60"/>
      <c r="H18" s="60">
        <f t="shared" si="0"/>
        <v>0</v>
      </c>
      <c r="I18" s="60">
        <f t="shared" si="1"/>
        <v>0</v>
      </c>
    </row>
    <row r="19" spans="1:9" ht="15">
      <c r="A19" s="55" t="s">
        <v>244</v>
      </c>
      <c r="B19" s="56"/>
      <c r="C19" s="61" t="s">
        <v>241</v>
      </c>
      <c r="D19" s="62">
        <v>1</v>
      </c>
      <c r="E19" s="62" t="s">
        <v>21</v>
      </c>
      <c r="F19" s="60"/>
      <c r="G19" s="59"/>
      <c r="H19" s="60">
        <f aca="true" t="shared" si="2" ref="H19:H27">F19*D19</f>
        <v>0</v>
      </c>
      <c r="I19" s="59">
        <f aca="true" t="shared" si="3" ref="I19:I27">D19*G19</f>
        <v>0</v>
      </c>
    </row>
    <row r="20" spans="1:9" ht="15">
      <c r="A20" s="55" t="s">
        <v>245</v>
      </c>
      <c r="B20" s="56"/>
      <c r="C20" s="61" t="s">
        <v>240</v>
      </c>
      <c r="D20" s="62">
        <v>1</v>
      </c>
      <c r="E20" s="62" t="s">
        <v>21</v>
      </c>
      <c r="F20" s="60"/>
      <c r="G20" s="59"/>
      <c r="H20" s="60">
        <f t="shared" si="2"/>
        <v>0</v>
      </c>
      <c r="I20" s="59">
        <f t="shared" si="3"/>
        <v>0</v>
      </c>
    </row>
    <row r="21" spans="1:9" ht="45">
      <c r="A21" s="55" t="s">
        <v>246</v>
      </c>
      <c r="B21" s="56"/>
      <c r="C21" s="61" t="s">
        <v>239</v>
      </c>
      <c r="D21" s="62">
        <v>81</v>
      </c>
      <c r="E21" s="62" t="s">
        <v>18</v>
      </c>
      <c r="F21" s="60"/>
      <c r="G21" s="59"/>
      <c r="H21" s="60">
        <f t="shared" si="2"/>
        <v>0</v>
      </c>
      <c r="I21" s="59">
        <f t="shared" si="3"/>
        <v>0</v>
      </c>
    </row>
    <row r="22" spans="1:9" ht="45">
      <c r="A22" s="55" t="s">
        <v>247</v>
      </c>
      <c r="B22" s="56"/>
      <c r="C22" s="61" t="s">
        <v>238</v>
      </c>
      <c r="D22" s="62">
        <v>56</v>
      </c>
      <c r="E22" s="62" t="s">
        <v>212</v>
      </c>
      <c r="F22" s="60"/>
      <c r="G22" s="59"/>
      <c r="H22" s="60">
        <f t="shared" si="2"/>
        <v>0</v>
      </c>
      <c r="I22" s="59">
        <f t="shared" si="3"/>
        <v>0</v>
      </c>
    </row>
    <row r="23" spans="1:9" ht="15">
      <c r="A23" s="55" t="s">
        <v>248</v>
      </c>
      <c r="B23" s="56"/>
      <c r="C23" s="61" t="s">
        <v>237</v>
      </c>
      <c r="D23" s="62">
        <v>1</v>
      </c>
      <c r="E23" s="62" t="s">
        <v>21</v>
      </c>
      <c r="F23" s="59"/>
      <c r="G23" s="60"/>
      <c r="H23" s="59">
        <f t="shared" si="2"/>
        <v>0</v>
      </c>
      <c r="I23" s="60">
        <f t="shared" si="3"/>
        <v>0</v>
      </c>
    </row>
    <row r="24" spans="1:9" ht="15">
      <c r="A24" s="55" t="s">
        <v>249</v>
      </c>
      <c r="B24" s="56"/>
      <c r="C24" s="61" t="s">
        <v>236</v>
      </c>
      <c r="D24" s="62">
        <v>1</v>
      </c>
      <c r="E24" s="62" t="s">
        <v>21</v>
      </c>
      <c r="F24" s="59"/>
      <c r="G24" s="60"/>
      <c r="H24" s="59">
        <f t="shared" si="2"/>
        <v>0</v>
      </c>
      <c r="I24" s="60">
        <f t="shared" si="3"/>
        <v>0</v>
      </c>
    </row>
    <row r="25" spans="1:9" ht="45">
      <c r="A25" s="55" t="s">
        <v>250</v>
      </c>
      <c r="B25" s="56"/>
      <c r="C25" s="61" t="s">
        <v>235</v>
      </c>
      <c r="D25" s="62">
        <v>2</v>
      </c>
      <c r="E25" s="62" t="s">
        <v>21</v>
      </c>
      <c r="F25" s="59"/>
      <c r="G25" s="60"/>
      <c r="H25" s="59">
        <f t="shared" si="2"/>
        <v>0</v>
      </c>
      <c r="I25" s="60">
        <f t="shared" si="3"/>
        <v>0</v>
      </c>
    </row>
    <row r="26" spans="1:9" ht="45">
      <c r="A26" s="55" t="s">
        <v>251</v>
      </c>
      <c r="B26" s="56"/>
      <c r="C26" s="61" t="s">
        <v>243</v>
      </c>
      <c r="D26" s="62">
        <v>494</v>
      </c>
      <c r="E26" s="62" t="s">
        <v>18</v>
      </c>
      <c r="F26" s="60"/>
      <c r="G26" s="60"/>
      <c r="H26" s="60">
        <f t="shared" si="2"/>
        <v>0</v>
      </c>
      <c r="I26" s="60">
        <f t="shared" si="3"/>
        <v>0</v>
      </c>
    </row>
    <row r="27" spans="1:9" ht="30">
      <c r="A27" s="55" t="s">
        <v>252</v>
      </c>
      <c r="B27" s="56"/>
      <c r="C27" s="61" t="s">
        <v>242</v>
      </c>
      <c r="D27" s="62">
        <v>74</v>
      </c>
      <c r="E27" s="62" t="s">
        <v>18</v>
      </c>
      <c r="F27" s="60"/>
      <c r="G27" s="60"/>
      <c r="H27" s="60">
        <f t="shared" si="2"/>
        <v>0</v>
      </c>
      <c r="I27" s="60">
        <f t="shared" si="3"/>
        <v>0</v>
      </c>
    </row>
    <row r="28" spans="1:9" ht="12.75">
      <c r="A28" s="32" t="s">
        <v>37</v>
      </c>
      <c r="B28" s="32"/>
      <c r="C28" s="27"/>
      <c r="D28" s="32"/>
      <c r="E28" s="32"/>
      <c r="F28" s="32"/>
      <c r="G28" s="32"/>
      <c r="H28" s="33">
        <f>SUM(H2:H27)</f>
        <v>0</v>
      </c>
      <c r="I28" s="33">
        <f>SUM(I2:I27)</f>
        <v>0</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22"/>
  <sheetViews>
    <sheetView zoomScalePageLayoutView="0" workbookViewId="0" topLeftCell="A1">
      <selection activeCell="F2" sqref="F2:G21"/>
    </sheetView>
  </sheetViews>
  <sheetFormatPr defaultColWidth="9.140625" defaultRowHeight="15"/>
  <cols>
    <col min="3" max="3" width="45.8515625" style="34" customWidth="1"/>
  </cols>
  <sheetData>
    <row r="1" spans="1:9" ht="25.5">
      <c r="A1" s="7" t="s">
        <v>3</v>
      </c>
      <c r="B1" s="3" t="s">
        <v>4</v>
      </c>
      <c r="C1" s="26" t="s">
        <v>5</v>
      </c>
      <c r="D1" s="5" t="s">
        <v>6</v>
      </c>
      <c r="E1" s="3" t="s">
        <v>7</v>
      </c>
      <c r="F1" s="5" t="s">
        <v>8</v>
      </c>
      <c r="G1" s="5" t="s">
        <v>9</v>
      </c>
      <c r="H1" s="5" t="s">
        <v>10</v>
      </c>
      <c r="I1" s="5" t="s">
        <v>11</v>
      </c>
    </row>
    <row r="2" spans="1:9" ht="41.25">
      <c r="A2" s="48">
        <v>1</v>
      </c>
      <c r="B2" s="49" t="s">
        <v>258</v>
      </c>
      <c r="C2" s="50" t="s">
        <v>257</v>
      </c>
      <c r="D2" s="51">
        <v>5</v>
      </c>
      <c r="E2" s="49" t="s">
        <v>21</v>
      </c>
      <c r="F2" s="52"/>
      <c r="G2" s="52"/>
      <c r="H2" s="52">
        <f aca="true" t="shared" si="0" ref="H2:H21">ROUND(D2*F2,0)</f>
        <v>0</v>
      </c>
      <c r="I2" s="52">
        <f aca="true" t="shared" si="1" ref="I2:I21">ROUND(D2*G2,0)</f>
        <v>0</v>
      </c>
    </row>
    <row r="3" spans="1:9" ht="54">
      <c r="A3" s="48">
        <v>2</v>
      </c>
      <c r="B3" s="49" t="s">
        <v>256</v>
      </c>
      <c r="C3" s="50" t="s">
        <v>255</v>
      </c>
      <c r="D3" s="51">
        <v>7</v>
      </c>
      <c r="E3" s="49" t="s">
        <v>21</v>
      </c>
      <c r="F3" s="52"/>
      <c r="G3" s="52"/>
      <c r="H3" s="52">
        <f t="shared" si="0"/>
        <v>0</v>
      </c>
      <c r="I3" s="52">
        <f t="shared" si="1"/>
        <v>0</v>
      </c>
    </row>
    <row r="4" spans="1:9" ht="25.5">
      <c r="A4" s="48">
        <v>3</v>
      </c>
      <c r="B4" s="49" t="s">
        <v>254</v>
      </c>
      <c r="C4" s="50" t="s">
        <v>253</v>
      </c>
      <c r="D4" s="51">
        <v>2</v>
      </c>
      <c r="E4" s="49" t="s">
        <v>21</v>
      </c>
      <c r="F4" s="54"/>
      <c r="G4" s="52"/>
      <c r="H4" s="54">
        <f t="shared" si="0"/>
        <v>0</v>
      </c>
      <c r="I4" s="52">
        <f t="shared" si="1"/>
        <v>0</v>
      </c>
    </row>
    <row r="5" spans="1:9" ht="38.25">
      <c r="A5" s="48">
        <v>4</v>
      </c>
      <c r="B5" s="49" t="s">
        <v>260</v>
      </c>
      <c r="C5" s="50" t="s">
        <v>259</v>
      </c>
      <c r="D5" s="51">
        <v>1</v>
      </c>
      <c r="E5" s="49" t="s">
        <v>21</v>
      </c>
      <c r="F5" s="54"/>
      <c r="G5" s="52"/>
      <c r="H5" s="54">
        <f t="shared" si="0"/>
        <v>0</v>
      </c>
      <c r="I5" s="52">
        <f t="shared" si="1"/>
        <v>0</v>
      </c>
    </row>
    <row r="6" spans="1:9" ht="15">
      <c r="A6" s="48">
        <v>5</v>
      </c>
      <c r="B6" s="49" t="s">
        <v>84</v>
      </c>
      <c r="C6" s="50" t="s">
        <v>83</v>
      </c>
      <c r="D6" s="51">
        <v>1</v>
      </c>
      <c r="E6" s="49" t="s">
        <v>82</v>
      </c>
      <c r="F6" s="54"/>
      <c r="G6" s="52"/>
      <c r="H6" s="54">
        <f t="shared" si="0"/>
        <v>0</v>
      </c>
      <c r="I6" s="52">
        <f t="shared" si="1"/>
        <v>0</v>
      </c>
    </row>
    <row r="7" spans="1:9" ht="38.25">
      <c r="A7" s="48">
        <v>6</v>
      </c>
      <c r="B7" s="49" t="s">
        <v>270</v>
      </c>
      <c r="C7" s="50" t="s">
        <v>269</v>
      </c>
      <c r="D7" s="51">
        <v>14</v>
      </c>
      <c r="E7" s="49" t="s">
        <v>29</v>
      </c>
      <c r="F7" s="54"/>
      <c r="G7" s="52"/>
      <c r="H7" s="54">
        <f t="shared" si="0"/>
        <v>0</v>
      </c>
      <c r="I7" s="52">
        <f t="shared" si="1"/>
        <v>0</v>
      </c>
    </row>
    <row r="8" spans="1:9" ht="51">
      <c r="A8" s="48">
        <v>7</v>
      </c>
      <c r="B8" s="49" t="s">
        <v>268</v>
      </c>
      <c r="C8" s="50" t="s">
        <v>267</v>
      </c>
      <c r="D8" s="51">
        <v>3</v>
      </c>
      <c r="E8" s="49" t="s">
        <v>29</v>
      </c>
      <c r="F8" s="52"/>
      <c r="G8" s="52"/>
      <c r="H8" s="52">
        <f t="shared" si="0"/>
        <v>0</v>
      </c>
      <c r="I8" s="52">
        <f t="shared" si="1"/>
        <v>0</v>
      </c>
    </row>
    <row r="9" spans="1:9" ht="51">
      <c r="A9" s="48">
        <v>8</v>
      </c>
      <c r="B9" s="49" t="s">
        <v>266</v>
      </c>
      <c r="C9" s="50" t="s">
        <v>265</v>
      </c>
      <c r="D9" s="51">
        <v>34</v>
      </c>
      <c r="E9" s="49" t="s">
        <v>29</v>
      </c>
      <c r="F9" s="52"/>
      <c r="G9" s="52"/>
      <c r="H9" s="52">
        <f t="shared" si="0"/>
        <v>0</v>
      </c>
      <c r="I9" s="52">
        <f t="shared" si="1"/>
        <v>0</v>
      </c>
    </row>
    <row r="10" spans="1:9" ht="51">
      <c r="A10" s="48">
        <v>9</v>
      </c>
      <c r="B10" s="49" t="s">
        <v>264</v>
      </c>
      <c r="C10" s="50" t="s">
        <v>263</v>
      </c>
      <c r="D10" s="51">
        <v>12</v>
      </c>
      <c r="E10" s="49" t="s">
        <v>29</v>
      </c>
      <c r="F10" s="52"/>
      <c r="G10" s="52"/>
      <c r="H10" s="52">
        <f t="shared" si="0"/>
        <v>0</v>
      </c>
      <c r="I10" s="52">
        <f t="shared" si="1"/>
        <v>0</v>
      </c>
    </row>
    <row r="11" spans="1:9" ht="38.25">
      <c r="A11" s="48">
        <v>10</v>
      </c>
      <c r="B11" s="49" t="s">
        <v>262</v>
      </c>
      <c r="C11" s="50" t="s">
        <v>261</v>
      </c>
      <c r="D11" s="51">
        <v>1</v>
      </c>
      <c r="E11" s="49" t="s">
        <v>21</v>
      </c>
      <c r="F11" s="52"/>
      <c r="G11" s="52"/>
      <c r="H11" s="52">
        <f t="shared" si="0"/>
        <v>0</v>
      </c>
      <c r="I11" s="52">
        <f t="shared" si="1"/>
        <v>0</v>
      </c>
    </row>
    <row r="12" spans="1:9" ht="25.5">
      <c r="A12" s="48">
        <v>11</v>
      </c>
      <c r="B12" s="49" t="s">
        <v>271</v>
      </c>
      <c r="C12" s="50" t="s">
        <v>272</v>
      </c>
      <c r="D12" s="51">
        <v>1</v>
      </c>
      <c r="E12" s="49" t="s">
        <v>21</v>
      </c>
      <c r="F12" s="54"/>
      <c r="G12" s="52"/>
      <c r="H12" s="54">
        <f t="shared" si="0"/>
        <v>0</v>
      </c>
      <c r="I12" s="52">
        <f t="shared" si="1"/>
        <v>0</v>
      </c>
    </row>
    <row r="13" spans="1:9" ht="76.5">
      <c r="A13" s="48">
        <v>12</v>
      </c>
      <c r="B13" s="49" t="s">
        <v>273</v>
      </c>
      <c r="C13" s="50" t="s">
        <v>283</v>
      </c>
      <c r="D13" s="51">
        <v>1</v>
      </c>
      <c r="E13" s="49" t="s">
        <v>21</v>
      </c>
      <c r="F13" s="52"/>
      <c r="G13" s="52"/>
      <c r="H13" s="52">
        <f t="shared" si="0"/>
        <v>0</v>
      </c>
      <c r="I13" s="52">
        <f t="shared" si="1"/>
        <v>0</v>
      </c>
    </row>
    <row r="14" spans="1:9" ht="63.75">
      <c r="A14" s="48">
        <v>13</v>
      </c>
      <c r="B14" s="49" t="s">
        <v>274</v>
      </c>
      <c r="C14" s="50" t="s">
        <v>284</v>
      </c>
      <c r="D14" s="51">
        <v>3</v>
      </c>
      <c r="E14" s="49" t="s">
        <v>21</v>
      </c>
      <c r="F14" s="52"/>
      <c r="G14" s="52"/>
      <c r="H14" s="52">
        <f t="shared" si="0"/>
        <v>0</v>
      </c>
      <c r="I14" s="52">
        <f t="shared" si="1"/>
        <v>0</v>
      </c>
    </row>
    <row r="15" spans="1:9" ht="63.75">
      <c r="A15" s="48">
        <v>14</v>
      </c>
      <c r="B15" s="49" t="s">
        <v>275</v>
      </c>
      <c r="C15" s="50" t="s">
        <v>276</v>
      </c>
      <c r="D15" s="51">
        <v>1</v>
      </c>
      <c r="E15" s="49" t="s">
        <v>21</v>
      </c>
      <c r="F15" s="52"/>
      <c r="G15" s="52"/>
      <c r="H15" s="52">
        <f t="shared" si="0"/>
        <v>0</v>
      </c>
      <c r="I15" s="52">
        <f t="shared" si="1"/>
        <v>0</v>
      </c>
    </row>
    <row r="16" spans="1:9" ht="76.5">
      <c r="A16" s="48">
        <v>15</v>
      </c>
      <c r="B16" s="49" t="s">
        <v>277</v>
      </c>
      <c r="C16" s="50" t="s">
        <v>285</v>
      </c>
      <c r="D16" s="51">
        <v>3</v>
      </c>
      <c r="E16" s="49" t="s">
        <v>21</v>
      </c>
      <c r="F16" s="52"/>
      <c r="G16" s="52"/>
      <c r="H16" s="52">
        <f t="shared" si="0"/>
        <v>0</v>
      </c>
      <c r="I16" s="52">
        <f t="shared" si="1"/>
        <v>0</v>
      </c>
    </row>
    <row r="17" spans="1:9" ht="76.5">
      <c r="A17" s="48">
        <v>16</v>
      </c>
      <c r="B17" s="49" t="s">
        <v>278</v>
      </c>
      <c r="C17" s="50" t="s">
        <v>286</v>
      </c>
      <c r="D17" s="51">
        <v>1</v>
      </c>
      <c r="E17" s="49" t="s">
        <v>21</v>
      </c>
      <c r="F17" s="52"/>
      <c r="G17" s="52"/>
      <c r="H17" s="52">
        <f t="shared" si="0"/>
        <v>0</v>
      </c>
      <c r="I17" s="52">
        <f t="shared" si="1"/>
        <v>0</v>
      </c>
    </row>
    <row r="18" spans="1:9" ht="89.25">
      <c r="A18" s="48">
        <v>17</v>
      </c>
      <c r="B18" s="49" t="s">
        <v>279</v>
      </c>
      <c r="C18" s="50" t="s">
        <v>287</v>
      </c>
      <c r="D18" s="51">
        <v>1</v>
      </c>
      <c r="E18" s="49" t="s">
        <v>21</v>
      </c>
      <c r="F18" s="52"/>
      <c r="G18" s="52"/>
      <c r="H18" s="52">
        <f t="shared" si="0"/>
        <v>0</v>
      </c>
      <c r="I18" s="52">
        <f t="shared" si="1"/>
        <v>0</v>
      </c>
    </row>
    <row r="19" spans="1:9" ht="76.5">
      <c r="A19" s="48">
        <v>18</v>
      </c>
      <c r="B19" s="49" t="s">
        <v>280</v>
      </c>
      <c r="C19" s="50" t="s">
        <v>288</v>
      </c>
      <c r="D19" s="51">
        <v>1</v>
      </c>
      <c r="E19" s="49" t="s">
        <v>21</v>
      </c>
      <c r="F19" s="52"/>
      <c r="G19" s="52"/>
      <c r="H19" s="52">
        <f t="shared" si="0"/>
        <v>0</v>
      </c>
      <c r="I19" s="52">
        <f t="shared" si="1"/>
        <v>0</v>
      </c>
    </row>
    <row r="20" spans="1:9" ht="89.25">
      <c r="A20" s="48">
        <v>19</v>
      </c>
      <c r="B20" s="49" t="s">
        <v>281</v>
      </c>
      <c r="C20" s="50" t="s">
        <v>289</v>
      </c>
      <c r="D20" s="51">
        <v>1</v>
      </c>
      <c r="E20" s="49" t="s">
        <v>21</v>
      </c>
      <c r="F20" s="52"/>
      <c r="G20" s="52"/>
      <c r="H20" s="52">
        <f t="shared" si="0"/>
        <v>0</v>
      </c>
      <c r="I20" s="52">
        <f t="shared" si="1"/>
        <v>0</v>
      </c>
    </row>
    <row r="21" spans="1:9" ht="76.5">
      <c r="A21" s="48">
        <v>20</v>
      </c>
      <c r="B21" s="49" t="s">
        <v>282</v>
      </c>
      <c r="C21" s="50" t="s">
        <v>290</v>
      </c>
      <c r="D21" s="51">
        <v>1</v>
      </c>
      <c r="E21" s="49" t="s">
        <v>21</v>
      </c>
      <c r="F21" s="52"/>
      <c r="G21" s="52"/>
      <c r="H21" s="52">
        <f t="shared" si="0"/>
        <v>0</v>
      </c>
      <c r="I21" s="52">
        <f t="shared" si="1"/>
        <v>0</v>
      </c>
    </row>
    <row r="22" spans="1:9" ht="15">
      <c r="A22" s="7"/>
      <c r="B22" s="3"/>
      <c r="C22" s="26" t="s">
        <v>22</v>
      </c>
      <c r="D22" s="5"/>
      <c r="E22" s="3"/>
      <c r="F22" s="14"/>
      <c r="G22" s="14"/>
      <c r="H22" s="14">
        <f>ROUND(SUM(H2:H21),0)</f>
        <v>0</v>
      </c>
      <c r="I22" s="14">
        <f>ROUND(SUM(I2:I21),0)</f>
        <v>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96"/>
  <sheetViews>
    <sheetView zoomScalePageLayoutView="0" workbookViewId="0" topLeftCell="A1">
      <selection activeCell="G6" sqref="G6"/>
    </sheetView>
  </sheetViews>
  <sheetFormatPr defaultColWidth="9.140625" defaultRowHeight="15"/>
  <cols>
    <col min="3" max="3" width="62.7109375" style="34" customWidth="1"/>
    <col min="8" max="8" width="10.421875" style="0" customWidth="1"/>
  </cols>
  <sheetData>
    <row r="1" spans="1:9" ht="25.5">
      <c r="A1" s="7" t="s">
        <v>3</v>
      </c>
      <c r="B1" s="3" t="s">
        <v>4</v>
      </c>
      <c r="C1" s="26" t="s">
        <v>5</v>
      </c>
      <c r="D1" s="5" t="s">
        <v>6</v>
      </c>
      <c r="E1" s="3" t="s">
        <v>7</v>
      </c>
      <c r="F1" s="5" t="s">
        <v>8</v>
      </c>
      <c r="G1" s="5" t="s">
        <v>9</v>
      </c>
      <c r="H1" s="5" t="s">
        <v>10</v>
      </c>
      <c r="I1" s="5" t="s">
        <v>11</v>
      </c>
    </row>
    <row r="2" spans="1:9" ht="41.25">
      <c r="A2" s="48">
        <v>1</v>
      </c>
      <c r="B2" s="49" t="s">
        <v>291</v>
      </c>
      <c r="C2" s="50" t="s">
        <v>292</v>
      </c>
      <c r="D2" s="51">
        <v>9.5</v>
      </c>
      <c r="E2" s="49" t="s">
        <v>13</v>
      </c>
      <c r="F2" s="54"/>
      <c r="G2" s="52"/>
      <c r="H2" s="54">
        <f aca="true" t="shared" si="0" ref="H2:H33">ROUND(D2*F2,0)</f>
        <v>0</v>
      </c>
      <c r="I2" s="52">
        <f aca="true" t="shared" si="1" ref="I2:I33">ROUND(D2*G2,0)</f>
        <v>0</v>
      </c>
    </row>
    <row r="3" spans="1:9" ht="38.25">
      <c r="A3" s="48">
        <v>2</v>
      </c>
      <c r="B3" s="49" t="s">
        <v>293</v>
      </c>
      <c r="C3" s="50" t="s">
        <v>294</v>
      </c>
      <c r="D3" s="51">
        <v>6.5</v>
      </c>
      <c r="E3" s="49" t="s">
        <v>13</v>
      </c>
      <c r="F3" s="54"/>
      <c r="G3" s="52"/>
      <c r="H3" s="54">
        <f t="shared" si="0"/>
        <v>0</v>
      </c>
      <c r="I3" s="52">
        <f t="shared" si="1"/>
        <v>0</v>
      </c>
    </row>
    <row r="4" spans="1:9" ht="38.25">
      <c r="A4" s="48">
        <v>3</v>
      </c>
      <c r="B4" s="49" t="s">
        <v>295</v>
      </c>
      <c r="C4" s="50" t="s">
        <v>296</v>
      </c>
      <c r="D4" s="51">
        <v>3</v>
      </c>
      <c r="E4" s="49" t="s">
        <v>13</v>
      </c>
      <c r="F4" s="52"/>
      <c r="G4" s="52"/>
      <c r="H4" s="52">
        <f t="shared" si="0"/>
        <v>0</v>
      </c>
      <c r="I4" s="52">
        <f t="shared" si="1"/>
        <v>0</v>
      </c>
    </row>
    <row r="5" spans="1:9" ht="25.5">
      <c r="A5" s="48">
        <v>4</v>
      </c>
      <c r="B5" s="49" t="s">
        <v>297</v>
      </c>
      <c r="C5" s="50" t="s">
        <v>298</v>
      </c>
      <c r="D5" s="51">
        <v>9.5</v>
      </c>
      <c r="E5" s="49" t="s">
        <v>13</v>
      </c>
      <c r="F5" s="54"/>
      <c r="G5" s="52"/>
      <c r="H5" s="54">
        <f t="shared" si="0"/>
        <v>0</v>
      </c>
      <c r="I5" s="52">
        <f t="shared" si="1"/>
        <v>0</v>
      </c>
    </row>
    <row r="6" spans="1:9" ht="41.25">
      <c r="A6" s="48">
        <v>5</v>
      </c>
      <c r="B6" s="49" t="s">
        <v>258</v>
      </c>
      <c r="C6" s="50" t="s">
        <v>257</v>
      </c>
      <c r="D6" s="51">
        <v>18</v>
      </c>
      <c r="E6" s="49" t="s">
        <v>21</v>
      </c>
      <c r="F6" s="52"/>
      <c r="G6" s="52"/>
      <c r="H6" s="52">
        <f t="shared" si="0"/>
        <v>0</v>
      </c>
      <c r="I6" s="52">
        <f t="shared" si="1"/>
        <v>0</v>
      </c>
    </row>
    <row r="7" spans="1:9" ht="41.25">
      <c r="A7" s="48">
        <v>6</v>
      </c>
      <c r="B7" s="49" t="s">
        <v>256</v>
      </c>
      <c r="C7" s="50" t="s">
        <v>303</v>
      </c>
      <c r="D7" s="51">
        <v>6</v>
      </c>
      <c r="E7" s="49" t="s">
        <v>21</v>
      </c>
      <c r="F7" s="52"/>
      <c r="G7" s="52"/>
      <c r="H7" s="52">
        <f t="shared" si="0"/>
        <v>0</v>
      </c>
      <c r="I7" s="52">
        <f t="shared" si="1"/>
        <v>0</v>
      </c>
    </row>
    <row r="8" spans="1:9" ht="25.5">
      <c r="A8" s="48">
        <v>7</v>
      </c>
      <c r="B8" s="49" t="s">
        <v>302</v>
      </c>
      <c r="C8" s="50" t="s">
        <v>301</v>
      </c>
      <c r="D8" s="51">
        <v>4</v>
      </c>
      <c r="E8" s="49" t="s">
        <v>21</v>
      </c>
      <c r="F8" s="54"/>
      <c r="G8" s="52"/>
      <c r="H8" s="54">
        <f t="shared" si="0"/>
        <v>0</v>
      </c>
      <c r="I8" s="52">
        <f t="shared" si="1"/>
        <v>0</v>
      </c>
    </row>
    <row r="9" spans="1:9" ht="25.5">
      <c r="A9" s="48">
        <v>8</v>
      </c>
      <c r="B9" s="49" t="s">
        <v>300</v>
      </c>
      <c r="C9" s="50" t="s">
        <v>299</v>
      </c>
      <c r="D9" s="51">
        <v>73</v>
      </c>
      <c r="E9" s="49" t="s">
        <v>29</v>
      </c>
      <c r="F9" s="54"/>
      <c r="G9" s="52"/>
      <c r="H9" s="54">
        <f t="shared" si="0"/>
        <v>0</v>
      </c>
      <c r="I9" s="52">
        <f t="shared" si="1"/>
        <v>0</v>
      </c>
    </row>
    <row r="10" spans="1:9" ht="51">
      <c r="A10" s="48">
        <v>9</v>
      </c>
      <c r="B10" s="49" t="s">
        <v>313</v>
      </c>
      <c r="C10" s="50" t="s">
        <v>312</v>
      </c>
      <c r="D10" s="51">
        <v>34</v>
      </c>
      <c r="E10" s="49" t="s">
        <v>29</v>
      </c>
      <c r="F10" s="52"/>
      <c r="G10" s="52"/>
      <c r="H10" s="52">
        <f t="shared" si="0"/>
        <v>0</v>
      </c>
      <c r="I10" s="52">
        <f t="shared" si="1"/>
        <v>0</v>
      </c>
    </row>
    <row r="11" spans="1:9" ht="38.25">
      <c r="A11" s="48">
        <v>10</v>
      </c>
      <c r="B11" s="49" t="s">
        <v>311</v>
      </c>
      <c r="C11" s="50" t="s">
        <v>310</v>
      </c>
      <c r="D11" s="51">
        <v>11</v>
      </c>
      <c r="E11" s="49" t="s">
        <v>21</v>
      </c>
      <c r="F11" s="52"/>
      <c r="G11" s="52"/>
      <c r="H11" s="52">
        <f t="shared" si="0"/>
        <v>0</v>
      </c>
      <c r="I11" s="52">
        <f t="shared" si="1"/>
        <v>0</v>
      </c>
    </row>
    <row r="12" spans="1:9" ht="38.25">
      <c r="A12" s="48">
        <v>11</v>
      </c>
      <c r="B12" s="49" t="s">
        <v>309</v>
      </c>
      <c r="C12" s="50" t="s">
        <v>308</v>
      </c>
      <c r="D12" s="51">
        <v>10</v>
      </c>
      <c r="E12" s="49" t="s">
        <v>21</v>
      </c>
      <c r="F12" s="52"/>
      <c r="G12" s="52"/>
      <c r="H12" s="52">
        <f t="shared" si="0"/>
        <v>0</v>
      </c>
      <c r="I12" s="52">
        <f t="shared" si="1"/>
        <v>0</v>
      </c>
    </row>
    <row r="13" spans="1:9" ht="38.25">
      <c r="A13" s="48">
        <v>12</v>
      </c>
      <c r="B13" s="49" t="s">
        <v>307</v>
      </c>
      <c r="C13" s="50" t="s">
        <v>306</v>
      </c>
      <c r="D13" s="51">
        <v>8</v>
      </c>
      <c r="E13" s="49" t="s">
        <v>21</v>
      </c>
      <c r="F13" s="52"/>
      <c r="G13" s="52"/>
      <c r="H13" s="52">
        <f t="shared" si="0"/>
        <v>0</v>
      </c>
      <c r="I13" s="52">
        <f t="shared" si="1"/>
        <v>0</v>
      </c>
    </row>
    <row r="14" spans="1:9" ht="38.25">
      <c r="A14" s="48">
        <v>13</v>
      </c>
      <c r="B14" s="49" t="s">
        <v>305</v>
      </c>
      <c r="C14" s="50" t="s">
        <v>304</v>
      </c>
      <c r="D14" s="51">
        <v>12</v>
      </c>
      <c r="E14" s="49" t="s">
        <v>21</v>
      </c>
      <c r="F14" s="52"/>
      <c r="G14" s="52"/>
      <c r="H14" s="52">
        <f t="shared" si="0"/>
        <v>0</v>
      </c>
      <c r="I14" s="52">
        <f t="shared" si="1"/>
        <v>0</v>
      </c>
    </row>
    <row r="15" spans="1:9" ht="38.25">
      <c r="A15" s="48">
        <v>14</v>
      </c>
      <c r="B15" s="49" t="s">
        <v>321</v>
      </c>
      <c r="C15" s="50" t="s">
        <v>320</v>
      </c>
      <c r="D15" s="51">
        <v>12</v>
      </c>
      <c r="E15" s="49" t="s">
        <v>29</v>
      </c>
      <c r="F15" s="52"/>
      <c r="G15" s="52"/>
      <c r="H15" s="52">
        <f t="shared" si="0"/>
        <v>0</v>
      </c>
      <c r="I15" s="52">
        <f t="shared" si="1"/>
        <v>0</v>
      </c>
    </row>
    <row r="16" spans="1:9" ht="38.25">
      <c r="A16" s="48">
        <v>15</v>
      </c>
      <c r="B16" s="49" t="s">
        <v>319</v>
      </c>
      <c r="C16" s="50" t="s">
        <v>318</v>
      </c>
      <c r="D16" s="51">
        <v>1</v>
      </c>
      <c r="E16" s="49" t="s">
        <v>21</v>
      </c>
      <c r="F16" s="52"/>
      <c r="G16" s="52"/>
      <c r="H16" s="52">
        <f t="shared" si="0"/>
        <v>0</v>
      </c>
      <c r="I16" s="52">
        <f t="shared" si="1"/>
        <v>0</v>
      </c>
    </row>
    <row r="17" spans="1:9" ht="25.5">
      <c r="A17" s="48">
        <v>16</v>
      </c>
      <c r="B17" s="49" t="s">
        <v>317</v>
      </c>
      <c r="C17" s="50" t="s">
        <v>316</v>
      </c>
      <c r="D17" s="51">
        <v>297</v>
      </c>
      <c r="E17" s="49" t="s">
        <v>29</v>
      </c>
      <c r="F17" s="52"/>
      <c r="G17" s="52"/>
      <c r="H17" s="52">
        <f t="shared" si="0"/>
        <v>0</v>
      </c>
      <c r="I17" s="52">
        <f t="shared" si="1"/>
        <v>0</v>
      </c>
    </row>
    <row r="18" spans="1:9" ht="15">
      <c r="A18" s="48">
        <v>17</v>
      </c>
      <c r="B18" s="49" t="s">
        <v>315</v>
      </c>
      <c r="C18" s="50" t="s">
        <v>314</v>
      </c>
      <c r="D18" s="51">
        <v>284</v>
      </c>
      <c r="E18" s="49" t="s">
        <v>29</v>
      </c>
      <c r="F18" s="52"/>
      <c r="G18" s="52"/>
      <c r="H18" s="52">
        <f t="shared" si="0"/>
        <v>0</v>
      </c>
      <c r="I18" s="52">
        <f t="shared" si="1"/>
        <v>0</v>
      </c>
    </row>
    <row r="19" spans="1:9" ht="63.75">
      <c r="A19" s="48">
        <v>18</v>
      </c>
      <c r="B19" s="49" t="s">
        <v>326</v>
      </c>
      <c r="C19" s="50" t="s">
        <v>431</v>
      </c>
      <c r="D19" s="51">
        <v>50</v>
      </c>
      <c r="E19" s="49" t="s">
        <v>29</v>
      </c>
      <c r="F19" s="52"/>
      <c r="G19" s="52"/>
      <c r="H19" s="52">
        <f t="shared" si="0"/>
        <v>0</v>
      </c>
      <c r="I19" s="52">
        <f t="shared" si="1"/>
        <v>0</v>
      </c>
    </row>
    <row r="20" spans="1:9" ht="63.75">
      <c r="A20" s="48">
        <v>19</v>
      </c>
      <c r="B20" s="49" t="s">
        <v>325</v>
      </c>
      <c r="C20" s="50" t="s">
        <v>432</v>
      </c>
      <c r="D20" s="51">
        <v>31</v>
      </c>
      <c r="E20" s="49" t="s">
        <v>29</v>
      </c>
      <c r="F20" s="52"/>
      <c r="G20" s="52"/>
      <c r="H20" s="52">
        <f t="shared" si="0"/>
        <v>0</v>
      </c>
      <c r="I20" s="52">
        <f t="shared" si="1"/>
        <v>0</v>
      </c>
    </row>
    <row r="21" spans="1:9" ht="63.75">
      <c r="A21" s="48">
        <v>20</v>
      </c>
      <c r="B21" s="49" t="s">
        <v>324</v>
      </c>
      <c r="C21" s="50" t="s">
        <v>433</v>
      </c>
      <c r="D21" s="51">
        <v>154</v>
      </c>
      <c r="E21" s="49" t="s">
        <v>29</v>
      </c>
      <c r="F21" s="52"/>
      <c r="G21" s="52"/>
      <c r="H21" s="52">
        <f t="shared" si="0"/>
        <v>0</v>
      </c>
      <c r="I21" s="52">
        <f t="shared" si="1"/>
        <v>0</v>
      </c>
    </row>
    <row r="22" spans="1:9" ht="63.75">
      <c r="A22" s="48">
        <v>21</v>
      </c>
      <c r="B22" s="49" t="s">
        <v>323</v>
      </c>
      <c r="C22" s="50" t="s">
        <v>434</v>
      </c>
      <c r="D22" s="51">
        <v>44</v>
      </c>
      <c r="E22" s="49" t="s">
        <v>29</v>
      </c>
      <c r="F22" s="52"/>
      <c r="G22" s="52"/>
      <c r="H22" s="52">
        <f t="shared" si="0"/>
        <v>0</v>
      </c>
      <c r="I22" s="52">
        <f t="shared" si="1"/>
        <v>0</v>
      </c>
    </row>
    <row r="23" spans="1:9" ht="63.75">
      <c r="A23" s="48">
        <v>22</v>
      </c>
      <c r="B23" s="49" t="s">
        <v>322</v>
      </c>
      <c r="C23" s="50" t="s">
        <v>435</v>
      </c>
      <c r="D23" s="51">
        <v>4</v>
      </c>
      <c r="E23" s="49" t="s">
        <v>29</v>
      </c>
      <c r="F23" s="52"/>
      <c r="G23" s="52"/>
      <c r="H23" s="52">
        <f t="shared" si="0"/>
        <v>0</v>
      </c>
      <c r="I23" s="52">
        <f t="shared" si="1"/>
        <v>0</v>
      </c>
    </row>
    <row r="24" spans="1:9" ht="25.5">
      <c r="A24" s="48">
        <v>23</v>
      </c>
      <c r="B24" s="49" t="s">
        <v>369</v>
      </c>
      <c r="C24" s="50" t="s">
        <v>368</v>
      </c>
      <c r="D24" s="51">
        <v>1</v>
      </c>
      <c r="E24" s="49" t="s">
        <v>21</v>
      </c>
      <c r="F24" s="54"/>
      <c r="G24" s="52"/>
      <c r="H24" s="54">
        <f t="shared" si="0"/>
        <v>0</v>
      </c>
      <c r="I24" s="52">
        <f t="shared" si="1"/>
        <v>0</v>
      </c>
    </row>
    <row r="25" spans="1:9" ht="76.5">
      <c r="A25" s="48">
        <v>24</v>
      </c>
      <c r="B25" s="49" t="s">
        <v>367</v>
      </c>
      <c r="C25" s="50" t="s">
        <v>436</v>
      </c>
      <c r="D25" s="51">
        <v>134</v>
      </c>
      <c r="E25" s="49" t="s">
        <v>29</v>
      </c>
      <c r="F25" s="52"/>
      <c r="G25" s="52"/>
      <c r="H25" s="52">
        <f t="shared" si="0"/>
        <v>0</v>
      </c>
      <c r="I25" s="52">
        <f t="shared" si="1"/>
        <v>0</v>
      </c>
    </row>
    <row r="26" spans="1:9" ht="76.5">
      <c r="A26" s="48">
        <v>25</v>
      </c>
      <c r="B26" s="49" t="s">
        <v>366</v>
      </c>
      <c r="C26" s="50" t="s">
        <v>437</v>
      </c>
      <c r="D26" s="51">
        <v>82</v>
      </c>
      <c r="E26" s="49" t="s">
        <v>29</v>
      </c>
      <c r="F26" s="52"/>
      <c r="G26" s="52"/>
      <c r="H26" s="52">
        <f t="shared" si="0"/>
        <v>0</v>
      </c>
      <c r="I26" s="52">
        <f t="shared" si="1"/>
        <v>0</v>
      </c>
    </row>
    <row r="27" spans="1:9" ht="89.25">
      <c r="A27" s="48">
        <v>26</v>
      </c>
      <c r="B27" s="49" t="s">
        <v>365</v>
      </c>
      <c r="C27" s="50" t="s">
        <v>438</v>
      </c>
      <c r="D27" s="51">
        <v>15</v>
      </c>
      <c r="E27" s="49" t="s">
        <v>29</v>
      </c>
      <c r="F27" s="52"/>
      <c r="G27" s="52"/>
      <c r="H27" s="52">
        <f t="shared" si="0"/>
        <v>0</v>
      </c>
      <c r="I27" s="52">
        <f t="shared" si="1"/>
        <v>0</v>
      </c>
    </row>
    <row r="28" spans="1:9" ht="76.5">
      <c r="A28" s="48">
        <v>27</v>
      </c>
      <c r="B28" s="49" t="s">
        <v>364</v>
      </c>
      <c r="C28" s="50" t="s">
        <v>439</v>
      </c>
      <c r="D28" s="51">
        <v>55</v>
      </c>
      <c r="E28" s="49" t="s">
        <v>29</v>
      </c>
      <c r="F28" s="52"/>
      <c r="G28" s="52"/>
      <c r="H28" s="52">
        <f t="shared" si="0"/>
        <v>0</v>
      </c>
      <c r="I28" s="52">
        <f t="shared" si="1"/>
        <v>0</v>
      </c>
    </row>
    <row r="29" spans="1:9" ht="51">
      <c r="A29" s="48">
        <v>28</v>
      </c>
      <c r="B29" s="49" t="s">
        <v>363</v>
      </c>
      <c r="C29" s="50" t="s">
        <v>440</v>
      </c>
      <c r="D29" s="51">
        <v>50</v>
      </c>
      <c r="E29" s="49" t="s">
        <v>21</v>
      </c>
      <c r="F29" s="52"/>
      <c r="G29" s="52"/>
      <c r="H29" s="52">
        <f t="shared" si="0"/>
        <v>0</v>
      </c>
      <c r="I29" s="52">
        <f t="shared" si="1"/>
        <v>0</v>
      </c>
    </row>
    <row r="30" spans="1:9" ht="51">
      <c r="A30" s="48">
        <v>29</v>
      </c>
      <c r="B30" s="49" t="s">
        <v>362</v>
      </c>
      <c r="C30" s="50" t="s">
        <v>441</v>
      </c>
      <c r="D30" s="51">
        <v>28</v>
      </c>
      <c r="E30" s="49" t="s">
        <v>21</v>
      </c>
      <c r="F30" s="52"/>
      <c r="G30" s="52"/>
      <c r="H30" s="52">
        <f t="shared" si="0"/>
        <v>0</v>
      </c>
      <c r="I30" s="52">
        <f t="shared" si="1"/>
        <v>0</v>
      </c>
    </row>
    <row r="31" spans="1:9" ht="63.75">
      <c r="A31" s="48">
        <v>30</v>
      </c>
      <c r="B31" s="49" t="s">
        <v>361</v>
      </c>
      <c r="C31" s="50" t="s">
        <v>442</v>
      </c>
      <c r="D31" s="51">
        <v>26</v>
      </c>
      <c r="E31" s="49" t="s">
        <v>21</v>
      </c>
      <c r="F31" s="52"/>
      <c r="G31" s="52"/>
      <c r="H31" s="52">
        <f t="shared" si="0"/>
        <v>0</v>
      </c>
      <c r="I31" s="52">
        <f t="shared" si="1"/>
        <v>0</v>
      </c>
    </row>
    <row r="32" spans="1:9" ht="63.75">
      <c r="A32" s="48">
        <v>31</v>
      </c>
      <c r="B32" s="49" t="s">
        <v>360</v>
      </c>
      <c r="C32" s="50" t="s">
        <v>443</v>
      </c>
      <c r="D32" s="51">
        <v>2</v>
      </c>
      <c r="E32" s="49" t="s">
        <v>21</v>
      </c>
      <c r="F32" s="52"/>
      <c r="G32" s="52"/>
      <c r="H32" s="52">
        <f t="shared" si="0"/>
        <v>0</v>
      </c>
      <c r="I32" s="52">
        <f t="shared" si="1"/>
        <v>0</v>
      </c>
    </row>
    <row r="33" spans="1:9" ht="63.75">
      <c r="A33" s="48">
        <v>32</v>
      </c>
      <c r="B33" s="49" t="s">
        <v>359</v>
      </c>
      <c r="C33" s="50" t="s">
        <v>444</v>
      </c>
      <c r="D33" s="51">
        <v>6</v>
      </c>
      <c r="E33" s="49" t="s">
        <v>21</v>
      </c>
      <c r="F33" s="52"/>
      <c r="G33" s="52"/>
      <c r="H33" s="52">
        <f t="shared" si="0"/>
        <v>0</v>
      </c>
      <c r="I33" s="52">
        <f t="shared" si="1"/>
        <v>0</v>
      </c>
    </row>
    <row r="34" spans="1:9" ht="51">
      <c r="A34" s="48">
        <v>33</v>
      </c>
      <c r="B34" s="49" t="s">
        <v>358</v>
      </c>
      <c r="C34" s="50" t="s">
        <v>445</v>
      </c>
      <c r="D34" s="51">
        <v>4</v>
      </c>
      <c r="E34" s="49" t="s">
        <v>21</v>
      </c>
      <c r="F34" s="52"/>
      <c r="G34" s="52"/>
      <c r="H34" s="52">
        <f aca="true" t="shared" si="2" ref="H34:H65">ROUND(D34*F34,0)</f>
        <v>0</v>
      </c>
      <c r="I34" s="52">
        <f aca="true" t="shared" si="3" ref="I34:I65">ROUND(D34*G34,0)</f>
        <v>0</v>
      </c>
    </row>
    <row r="35" spans="1:9" ht="51">
      <c r="A35" s="48">
        <v>34</v>
      </c>
      <c r="B35" s="49" t="s">
        <v>357</v>
      </c>
      <c r="C35" s="50" t="s">
        <v>446</v>
      </c>
      <c r="D35" s="51">
        <v>6</v>
      </c>
      <c r="E35" s="49" t="s">
        <v>21</v>
      </c>
      <c r="F35" s="52"/>
      <c r="G35" s="52"/>
      <c r="H35" s="52">
        <f t="shared" si="2"/>
        <v>0</v>
      </c>
      <c r="I35" s="52">
        <f t="shared" si="3"/>
        <v>0</v>
      </c>
    </row>
    <row r="36" spans="1:9" ht="51">
      <c r="A36" s="48">
        <v>35</v>
      </c>
      <c r="B36" s="49" t="s">
        <v>356</v>
      </c>
      <c r="C36" s="50" t="s">
        <v>447</v>
      </c>
      <c r="D36" s="51">
        <v>5</v>
      </c>
      <c r="E36" s="49" t="s">
        <v>21</v>
      </c>
      <c r="F36" s="52"/>
      <c r="G36" s="52"/>
      <c r="H36" s="52">
        <f t="shared" si="2"/>
        <v>0</v>
      </c>
      <c r="I36" s="52">
        <f t="shared" si="3"/>
        <v>0</v>
      </c>
    </row>
    <row r="37" spans="1:9" ht="51">
      <c r="A37" s="48">
        <v>36</v>
      </c>
      <c r="B37" s="49" t="s">
        <v>355</v>
      </c>
      <c r="C37" s="50" t="s">
        <v>448</v>
      </c>
      <c r="D37" s="51">
        <v>6</v>
      </c>
      <c r="E37" s="49" t="s">
        <v>21</v>
      </c>
      <c r="F37" s="52"/>
      <c r="G37" s="52"/>
      <c r="H37" s="52">
        <f t="shared" si="2"/>
        <v>0</v>
      </c>
      <c r="I37" s="52">
        <f t="shared" si="3"/>
        <v>0</v>
      </c>
    </row>
    <row r="38" spans="1:9" ht="51">
      <c r="A38" s="48">
        <v>37</v>
      </c>
      <c r="B38" s="49" t="s">
        <v>354</v>
      </c>
      <c r="C38" s="50" t="s">
        <v>449</v>
      </c>
      <c r="D38" s="51">
        <v>4</v>
      </c>
      <c r="E38" s="49" t="s">
        <v>21</v>
      </c>
      <c r="F38" s="52"/>
      <c r="G38" s="52"/>
      <c r="H38" s="52">
        <f t="shared" si="2"/>
        <v>0</v>
      </c>
      <c r="I38" s="52">
        <f t="shared" si="3"/>
        <v>0</v>
      </c>
    </row>
    <row r="39" spans="1:9" ht="51">
      <c r="A39" s="48">
        <v>38</v>
      </c>
      <c r="B39" s="49" t="s">
        <v>353</v>
      </c>
      <c r="C39" s="50" t="s">
        <v>450</v>
      </c>
      <c r="D39" s="51">
        <v>4</v>
      </c>
      <c r="E39" s="49" t="s">
        <v>21</v>
      </c>
      <c r="F39" s="52"/>
      <c r="G39" s="52"/>
      <c r="H39" s="52">
        <f t="shared" si="2"/>
        <v>0</v>
      </c>
      <c r="I39" s="52">
        <f t="shared" si="3"/>
        <v>0</v>
      </c>
    </row>
    <row r="40" spans="1:9" ht="51">
      <c r="A40" s="48">
        <v>39</v>
      </c>
      <c r="B40" s="49" t="s">
        <v>352</v>
      </c>
      <c r="C40" s="50" t="s">
        <v>451</v>
      </c>
      <c r="D40" s="51">
        <v>1</v>
      </c>
      <c r="E40" s="49" t="s">
        <v>21</v>
      </c>
      <c r="F40" s="52"/>
      <c r="G40" s="52"/>
      <c r="H40" s="52">
        <f t="shared" si="2"/>
        <v>0</v>
      </c>
      <c r="I40" s="52">
        <f t="shared" si="3"/>
        <v>0</v>
      </c>
    </row>
    <row r="41" spans="1:9" ht="63.75">
      <c r="A41" s="48">
        <v>40</v>
      </c>
      <c r="B41" s="49" t="s">
        <v>351</v>
      </c>
      <c r="C41" s="50" t="s">
        <v>452</v>
      </c>
      <c r="D41" s="51">
        <v>2</v>
      </c>
      <c r="E41" s="49" t="s">
        <v>21</v>
      </c>
      <c r="F41" s="52"/>
      <c r="G41" s="52"/>
      <c r="H41" s="52">
        <f t="shared" si="2"/>
        <v>0</v>
      </c>
      <c r="I41" s="52">
        <f t="shared" si="3"/>
        <v>0</v>
      </c>
    </row>
    <row r="42" spans="1:9" ht="51">
      <c r="A42" s="48">
        <v>41</v>
      </c>
      <c r="B42" s="49" t="s">
        <v>350</v>
      </c>
      <c r="C42" s="50" t="s">
        <v>453</v>
      </c>
      <c r="D42" s="51">
        <v>10</v>
      </c>
      <c r="E42" s="49" t="s">
        <v>21</v>
      </c>
      <c r="F42" s="52"/>
      <c r="G42" s="52"/>
      <c r="H42" s="52">
        <f t="shared" si="2"/>
        <v>0</v>
      </c>
      <c r="I42" s="52">
        <f t="shared" si="3"/>
        <v>0</v>
      </c>
    </row>
    <row r="43" spans="1:9" ht="51">
      <c r="A43" s="48">
        <v>42</v>
      </c>
      <c r="B43" s="49" t="s">
        <v>349</v>
      </c>
      <c r="C43" s="50" t="s">
        <v>454</v>
      </c>
      <c r="D43" s="51">
        <v>2</v>
      </c>
      <c r="E43" s="49" t="s">
        <v>21</v>
      </c>
      <c r="F43" s="52"/>
      <c r="G43" s="52"/>
      <c r="H43" s="52">
        <f t="shared" si="2"/>
        <v>0</v>
      </c>
      <c r="I43" s="52">
        <f t="shared" si="3"/>
        <v>0</v>
      </c>
    </row>
    <row r="44" spans="1:9" ht="51">
      <c r="A44" s="48">
        <v>43</v>
      </c>
      <c r="B44" s="49" t="s">
        <v>348</v>
      </c>
      <c r="C44" s="50" t="s">
        <v>455</v>
      </c>
      <c r="D44" s="51">
        <v>7</v>
      </c>
      <c r="E44" s="49" t="s">
        <v>21</v>
      </c>
      <c r="F44" s="52"/>
      <c r="G44" s="52"/>
      <c r="H44" s="52">
        <f t="shared" si="2"/>
        <v>0</v>
      </c>
      <c r="I44" s="52">
        <f t="shared" si="3"/>
        <v>0</v>
      </c>
    </row>
    <row r="45" spans="1:9" ht="51">
      <c r="A45" s="48">
        <v>44</v>
      </c>
      <c r="B45" s="49" t="s">
        <v>347</v>
      </c>
      <c r="C45" s="50" t="s">
        <v>456</v>
      </c>
      <c r="D45" s="51">
        <v>2</v>
      </c>
      <c r="E45" s="49" t="s">
        <v>21</v>
      </c>
      <c r="F45" s="52"/>
      <c r="G45" s="52"/>
      <c r="H45" s="52">
        <f t="shared" si="2"/>
        <v>0</v>
      </c>
      <c r="I45" s="52">
        <f t="shared" si="3"/>
        <v>0</v>
      </c>
    </row>
    <row r="46" spans="1:9" ht="63.75">
      <c r="A46" s="48">
        <v>45</v>
      </c>
      <c r="B46" s="49" t="s">
        <v>346</v>
      </c>
      <c r="C46" s="50" t="s">
        <v>457</v>
      </c>
      <c r="D46" s="51">
        <v>8</v>
      </c>
      <c r="E46" s="49" t="s">
        <v>21</v>
      </c>
      <c r="F46" s="52"/>
      <c r="G46" s="52"/>
      <c r="H46" s="52">
        <f t="shared" si="2"/>
        <v>0</v>
      </c>
      <c r="I46" s="52">
        <f t="shared" si="3"/>
        <v>0</v>
      </c>
    </row>
    <row r="47" spans="1:9" ht="51">
      <c r="A47" s="48">
        <v>46</v>
      </c>
      <c r="B47" s="49" t="s">
        <v>345</v>
      </c>
      <c r="C47" s="50" t="s">
        <v>458</v>
      </c>
      <c r="D47" s="51">
        <v>10</v>
      </c>
      <c r="E47" s="49" t="s">
        <v>21</v>
      </c>
      <c r="F47" s="52"/>
      <c r="G47" s="52"/>
      <c r="H47" s="52">
        <f t="shared" si="2"/>
        <v>0</v>
      </c>
      <c r="I47" s="52">
        <f t="shared" si="3"/>
        <v>0</v>
      </c>
    </row>
    <row r="48" spans="1:9" ht="63.75">
      <c r="A48" s="48">
        <v>47</v>
      </c>
      <c r="B48" s="49" t="s">
        <v>344</v>
      </c>
      <c r="C48" s="50" t="s">
        <v>459</v>
      </c>
      <c r="D48" s="51">
        <v>2</v>
      </c>
      <c r="E48" s="49" t="s">
        <v>21</v>
      </c>
      <c r="F48" s="52"/>
      <c r="G48" s="52"/>
      <c r="H48" s="52">
        <f t="shared" si="2"/>
        <v>0</v>
      </c>
      <c r="I48" s="52">
        <f t="shared" si="3"/>
        <v>0</v>
      </c>
    </row>
    <row r="49" spans="1:9" ht="51">
      <c r="A49" s="48">
        <v>48</v>
      </c>
      <c r="B49" s="49" t="s">
        <v>343</v>
      </c>
      <c r="C49" s="50" t="s">
        <v>460</v>
      </c>
      <c r="D49" s="51">
        <v>2</v>
      </c>
      <c r="E49" s="49" t="s">
        <v>21</v>
      </c>
      <c r="F49" s="52"/>
      <c r="G49" s="52"/>
      <c r="H49" s="52">
        <f t="shared" si="2"/>
        <v>0</v>
      </c>
      <c r="I49" s="52">
        <f t="shared" si="3"/>
        <v>0</v>
      </c>
    </row>
    <row r="50" spans="1:9" ht="51">
      <c r="A50" s="48">
        <v>49</v>
      </c>
      <c r="B50" s="49" t="s">
        <v>342</v>
      </c>
      <c r="C50" s="50" t="s">
        <v>461</v>
      </c>
      <c r="D50" s="51">
        <v>2</v>
      </c>
      <c r="E50" s="49" t="s">
        <v>21</v>
      </c>
      <c r="F50" s="52"/>
      <c r="G50" s="52"/>
      <c r="H50" s="52">
        <f t="shared" si="2"/>
        <v>0</v>
      </c>
      <c r="I50" s="52">
        <f t="shared" si="3"/>
        <v>0</v>
      </c>
    </row>
    <row r="51" spans="1:9" ht="63.75">
      <c r="A51" s="48">
        <v>50</v>
      </c>
      <c r="B51" s="49" t="s">
        <v>341</v>
      </c>
      <c r="C51" s="50" t="s">
        <v>462</v>
      </c>
      <c r="D51" s="51">
        <v>2</v>
      </c>
      <c r="E51" s="49" t="s">
        <v>21</v>
      </c>
      <c r="F51" s="52"/>
      <c r="G51" s="52"/>
      <c r="H51" s="52">
        <f t="shared" si="2"/>
        <v>0</v>
      </c>
      <c r="I51" s="52">
        <f t="shared" si="3"/>
        <v>0</v>
      </c>
    </row>
    <row r="52" spans="1:9" ht="63.75">
      <c r="A52" s="48">
        <v>51</v>
      </c>
      <c r="B52" s="49" t="s">
        <v>340</v>
      </c>
      <c r="C52" s="50" t="s">
        <v>463</v>
      </c>
      <c r="D52" s="51">
        <v>8</v>
      </c>
      <c r="E52" s="49" t="s">
        <v>21</v>
      </c>
      <c r="F52" s="52"/>
      <c r="G52" s="52"/>
      <c r="H52" s="52">
        <f t="shared" si="2"/>
        <v>0</v>
      </c>
      <c r="I52" s="52">
        <f t="shared" si="3"/>
        <v>0</v>
      </c>
    </row>
    <row r="53" spans="1:9" ht="63.75">
      <c r="A53" s="48">
        <v>52</v>
      </c>
      <c r="B53" s="49" t="s">
        <v>339</v>
      </c>
      <c r="C53" s="50" t="s">
        <v>464</v>
      </c>
      <c r="D53" s="51">
        <v>2</v>
      </c>
      <c r="E53" s="49" t="s">
        <v>21</v>
      </c>
      <c r="F53" s="52"/>
      <c r="G53" s="52"/>
      <c r="H53" s="52">
        <f t="shared" si="2"/>
        <v>0</v>
      </c>
      <c r="I53" s="52">
        <f t="shared" si="3"/>
        <v>0</v>
      </c>
    </row>
    <row r="54" spans="1:9" ht="63.75">
      <c r="A54" s="48">
        <v>53</v>
      </c>
      <c r="B54" s="49" t="s">
        <v>338</v>
      </c>
      <c r="C54" s="50" t="s">
        <v>465</v>
      </c>
      <c r="D54" s="51">
        <v>2</v>
      </c>
      <c r="E54" s="49" t="s">
        <v>21</v>
      </c>
      <c r="F54" s="52"/>
      <c r="G54" s="52"/>
      <c r="H54" s="52">
        <f t="shared" si="2"/>
        <v>0</v>
      </c>
      <c r="I54" s="52">
        <f t="shared" si="3"/>
        <v>0</v>
      </c>
    </row>
    <row r="55" spans="1:9" ht="51">
      <c r="A55" s="48">
        <v>54</v>
      </c>
      <c r="B55" s="49" t="s">
        <v>337</v>
      </c>
      <c r="C55" s="50" t="s">
        <v>336</v>
      </c>
      <c r="D55" s="51">
        <v>42</v>
      </c>
      <c r="E55" s="49" t="s">
        <v>29</v>
      </c>
      <c r="F55" s="52"/>
      <c r="G55" s="52"/>
      <c r="H55" s="52">
        <f t="shared" si="2"/>
        <v>0</v>
      </c>
      <c r="I55" s="52">
        <f t="shared" si="3"/>
        <v>0</v>
      </c>
    </row>
    <row r="56" spans="1:9" ht="51">
      <c r="A56" s="48">
        <v>55</v>
      </c>
      <c r="B56" s="49" t="s">
        <v>335</v>
      </c>
      <c r="C56" s="50" t="s">
        <v>334</v>
      </c>
      <c r="D56" s="51">
        <v>6</v>
      </c>
      <c r="E56" s="49" t="s">
        <v>29</v>
      </c>
      <c r="F56" s="52"/>
      <c r="G56" s="52"/>
      <c r="H56" s="52">
        <f t="shared" si="2"/>
        <v>0</v>
      </c>
      <c r="I56" s="52">
        <f t="shared" si="3"/>
        <v>0</v>
      </c>
    </row>
    <row r="57" spans="1:9" ht="51">
      <c r="A57" s="48">
        <v>56</v>
      </c>
      <c r="B57" s="49" t="s">
        <v>333</v>
      </c>
      <c r="C57" s="50" t="s">
        <v>332</v>
      </c>
      <c r="D57" s="51">
        <v>18</v>
      </c>
      <c r="E57" s="49" t="s">
        <v>29</v>
      </c>
      <c r="F57" s="52"/>
      <c r="G57" s="52"/>
      <c r="H57" s="52">
        <f t="shared" si="2"/>
        <v>0</v>
      </c>
      <c r="I57" s="52">
        <f t="shared" si="3"/>
        <v>0</v>
      </c>
    </row>
    <row r="58" spans="1:9" ht="51">
      <c r="A58" s="48">
        <v>57</v>
      </c>
      <c r="B58" s="49" t="s">
        <v>331</v>
      </c>
      <c r="C58" s="50" t="s">
        <v>330</v>
      </c>
      <c r="D58" s="51">
        <v>44</v>
      </c>
      <c r="E58" s="49" t="s">
        <v>29</v>
      </c>
      <c r="F58" s="52"/>
      <c r="G58" s="52"/>
      <c r="H58" s="52">
        <f t="shared" si="2"/>
        <v>0</v>
      </c>
      <c r="I58" s="52">
        <f t="shared" si="3"/>
        <v>0</v>
      </c>
    </row>
    <row r="59" spans="1:9" ht="51">
      <c r="A59" s="48">
        <v>58</v>
      </c>
      <c r="B59" s="49" t="s">
        <v>329</v>
      </c>
      <c r="C59" s="50" t="s">
        <v>466</v>
      </c>
      <c r="D59" s="51">
        <v>2</v>
      </c>
      <c r="E59" s="49" t="s">
        <v>29</v>
      </c>
      <c r="F59" s="52"/>
      <c r="G59" s="52"/>
      <c r="H59" s="52">
        <f t="shared" si="2"/>
        <v>0</v>
      </c>
      <c r="I59" s="52">
        <f t="shared" si="3"/>
        <v>0</v>
      </c>
    </row>
    <row r="60" spans="1:9" ht="51">
      <c r="A60" s="48">
        <v>59</v>
      </c>
      <c r="B60" s="49" t="s">
        <v>328</v>
      </c>
      <c r="C60" s="50" t="s">
        <v>327</v>
      </c>
      <c r="D60" s="51">
        <v>6</v>
      </c>
      <c r="E60" s="49" t="s">
        <v>29</v>
      </c>
      <c r="F60" s="52"/>
      <c r="G60" s="52"/>
      <c r="H60" s="52">
        <f t="shared" si="2"/>
        <v>0</v>
      </c>
      <c r="I60" s="52">
        <f t="shared" si="3"/>
        <v>0</v>
      </c>
    </row>
    <row r="61" spans="1:9" ht="51">
      <c r="A61" s="48">
        <v>60</v>
      </c>
      <c r="B61" s="49" t="s">
        <v>430</v>
      </c>
      <c r="C61" s="50" t="s">
        <v>429</v>
      </c>
      <c r="D61" s="51">
        <v>34</v>
      </c>
      <c r="E61" s="49" t="s">
        <v>21</v>
      </c>
      <c r="F61" s="52"/>
      <c r="G61" s="52"/>
      <c r="H61" s="52">
        <f t="shared" si="2"/>
        <v>0</v>
      </c>
      <c r="I61" s="52">
        <f t="shared" si="3"/>
        <v>0</v>
      </c>
    </row>
    <row r="62" spans="1:9" ht="38.25">
      <c r="A62" s="48">
        <v>61</v>
      </c>
      <c r="B62" s="49" t="s">
        <v>428</v>
      </c>
      <c r="C62" s="50" t="s">
        <v>427</v>
      </c>
      <c r="D62" s="51">
        <v>14</v>
      </c>
      <c r="E62" s="49" t="s">
        <v>21</v>
      </c>
      <c r="F62" s="52"/>
      <c r="G62" s="52"/>
      <c r="H62" s="52">
        <f t="shared" si="2"/>
        <v>0</v>
      </c>
      <c r="I62" s="52">
        <f t="shared" si="3"/>
        <v>0</v>
      </c>
    </row>
    <row r="63" spans="1:9" ht="51">
      <c r="A63" s="48">
        <v>62</v>
      </c>
      <c r="B63" s="49" t="s">
        <v>426</v>
      </c>
      <c r="C63" s="50" t="s">
        <v>467</v>
      </c>
      <c r="D63" s="51">
        <v>2</v>
      </c>
      <c r="E63" s="49" t="s">
        <v>21</v>
      </c>
      <c r="F63" s="52"/>
      <c r="G63" s="52"/>
      <c r="H63" s="52">
        <f t="shared" si="2"/>
        <v>0</v>
      </c>
      <c r="I63" s="52">
        <f t="shared" si="3"/>
        <v>0</v>
      </c>
    </row>
    <row r="64" spans="1:9" ht="63.75">
      <c r="A64" s="48">
        <v>63</v>
      </c>
      <c r="B64" s="49" t="s">
        <v>425</v>
      </c>
      <c r="C64" s="50" t="s">
        <v>468</v>
      </c>
      <c r="D64" s="51">
        <v>1</v>
      </c>
      <c r="E64" s="49" t="s">
        <v>21</v>
      </c>
      <c r="F64" s="52"/>
      <c r="G64" s="52"/>
      <c r="H64" s="52">
        <f t="shared" si="2"/>
        <v>0</v>
      </c>
      <c r="I64" s="52">
        <f t="shared" si="3"/>
        <v>0</v>
      </c>
    </row>
    <row r="65" spans="1:9" ht="51">
      <c r="A65" s="48">
        <v>64</v>
      </c>
      <c r="B65" s="49" t="s">
        <v>424</v>
      </c>
      <c r="C65" s="50" t="s">
        <v>423</v>
      </c>
      <c r="D65" s="51">
        <v>5</v>
      </c>
      <c r="E65" s="49" t="s">
        <v>21</v>
      </c>
      <c r="F65" s="52"/>
      <c r="G65" s="52"/>
      <c r="H65" s="52">
        <f t="shared" si="2"/>
        <v>0</v>
      </c>
      <c r="I65" s="52">
        <f t="shared" si="3"/>
        <v>0</v>
      </c>
    </row>
    <row r="66" spans="1:9" ht="38.25">
      <c r="A66" s="48">
        <v>65</v>
      </c>
      <c r="B66" s="49" t="s">
        <v>422</v>
      </c>
      <c r="C66" s="50" t="s">
        <v>421</v>
      </c>
      <c r="D66" s="51">
        <v>1</v>
      </c>
      <c r="E66" s="49" t="s">
        <v>21</v>
      </c>
      <c r="F66" s="52"/>
      <c r="G66" s="52"/>
      <c r="H66" s="52">
        <f aca="true" t="shared" si="4" ref="H66:H95">ROUND(D66*F66,0)</f>
        <v>0</v>
      </c>
      <c r="I66" s="52">
        <f aca="true" t="shared" si="5" ref="I66:I95">ROUND(D66*G66,0)</f>
        <v>0</v>
      </c>
    </row>
    <row r="67" spans="1:9" ht="51">
      <c r="A67" s="48">
        <v>66</v>
      </c>
      <c r="B67" s="49" t="s">
        <v>420</v>
      </c>
      <c r="C67" s="50" t="s">
        <v>469</v>
      </c>
      <c r="D67" s="51">
        <v>2</v>
      </c>
      <c r="E67" s="49" t="s">
        <v>21</v>
      </c>
      <c r="F67" s="52"/>
      <c r="G67" s="52"/>
      <c r="H67" s="52">
        <f t="shared" si="4"/>
        <v>0</v>
      </c>
      <c r="I67" s="52">
        <f t="shared" si="5"/>
        <v>0</v>
      </c>
    </row>
    <row r="68" spans="1:9" ht="51">
      <c r="A68" s="48">
        <v>67</v>
      </c>
      <c r="B68" s="49" t="s">
        <v>419</v>
      </c>
      <c r="C68" s="50" t="s">
        <v>470</v>
      </c>
      <c r="D68" s="51">
        <v>1</v>
      </c>
      <c r="E68" s="49" t="s">
        <v>21</v>
      </c>
      <c r="F68" s="52"/>
      <c r="G68" s="52"/>
      <c r="H68" s="52">
        <f t="shared" si="4"/>
        <v>0</v>
      </c>
      <c r="I68" s="52">
        <f t="shared" si="5"/>
        <v>0</v>
      </c>
    </row>
    <row r="69" spans="1:9" ht="51">
      <c r="A69" s="48">
        <v>68</v>
      </c>
      <c r="B69" s="49" t="s">
        <v>418</v>
      </c>
      <c r="C69" s="50" t="s">
        <v>471</v>
      </c>
      <c r="D69" s="51">
        <v>1</v>
      </c>
      <c r="E69" s="49" t="s">
        <v>21</v>
      </c>
      <c r="F69" s="52"/>
      <c r="G69" s="52"/>
      <c r="H69" s="52">
        <f t="shared" si="4"/>
        <v>0</v>
      </c>
      <c r="I69" s="52">
        <f t="shared" si="5"/>
        <v>0</v>
      </c>
    </row>
    <row r="70" spans="1:9" ht="38.25">
      <c r="A70" s="48">
        <v>69</v>
      </c>
      <c r="B70" s="49" t="s">
        <v>417</v>
      </c>
      <c r="C70" s="50" t="s">
        <v>416</v>
      </c>
      <c r="D70" s="51">
        <v>1</v>
      </c>
      <c r="E70" s="49" t="s">
        <v>21</v>
      </c>
      <c r="F70" s="52"/>
      <c r="G70" s="52"/>
      <c r="H70" s="52">
        <f t="shared" si="4"/>
        <v>0</v>
      </c>
      <c r="I70" s="52">
        <f t="shared" si="5"/>
        <v>0</v>
      </c>
    </row>
    <row r="71" spans="1:9" ht="38.25">
      <c r="A71" s="48">
        <v>70</v>
      </c>
      <c r="B71" s="49" t="s">
        <v>415</v>
      </c>
      <c r="C71" s="50" t="s">
        <v>414</v>
      </c>
      <c r="D71" s="51">
        <v>1</v>
      </c>
      <c r="E71" s="49" t="s">
        <v>21</v>
      </c>
      <c r="F71" s="52"/>
      <c r="G71" s="52"/>
      <c r="H71" s="52">
        <f t="shared" si="4"/>
        <v>0</v>
      </c>
      <c r="I71" s="52">
        <f t="shared" si="5"/>
        <v>0</v>
      </c>
    </row>
    <row r="72" spans="1:9" ht="51">
      <c r="A72" s="48">
        <v>71</v>
      </c>
      <c r="B72" s="49" t="s">
        <v>413</v>
      </c>
      <c r="C72" s="50" t="s">
        <v>472</v>
      </c>
      <c r="D72" s="51">
        <v>1</v>
      </c>
      <c r="E72" s="49" t="s">
        <v>21</v>
      </c>
      <c r="F72" s="52"/>
      <c r="G72" s="52"/>
      <c r="H72" s="52">
        <f t="shared" si="4"/>
        <v>0</v>
      </c>
      <c r="I72" s="52">
        <f t="shared" si="5"/>
        <v>0</v>
      </c>
    </row>
    <row r="73" spans="1:9" ht="38.25">
      <c r="A73" s="48">
        <v>72</v>
      </c>
      <c r="B73" s="49" t="s">
        <v>412</v>
      </c>
      <c r="C73" s="50" t="s">
        <v>411</v>
      </c>
      <c r="D73" s="51">
        <v>1</v>
      </c>
      <c r="E73" s="49" t="s">
        <v>21</v>
      </c>
      <c r="F73" s="52"/>
      <c r="G73" s="52"/>
      <c r="H73" s="52">
        <f t="shared" si="4"/>
        <v>0</v>
      </c>
      <c r="I73" s="52">
        <f t="shared" si="5"/>
        <v>0</v>
      </c>
    </row>
    <row r="74" spans="1:9" ht="51">
      <c r="A74" s="48">
        <v>73</v>
      </c>
      <c r="B74" s="49" t="s">
        <v>410</v>
      </c>
      <c r="C74" s="50" t="s">
        <v>409</v>
      </c>
      <c r="D74" s="51">
        <v>14</v>
      </c>
      <c r="E74" s="49" t="s">
        <v>21</v>
      </c>
      <c r="F74" s="52"/>
      <c r="G74" s="52"/>
      <c r="H74" s="52">
        <f t="shared" si="4"/>
        <v>0</v>
      </c>
      <c r="I74" s="52">
        <f t="shared" si="5"/>
        <v>0</v>
      </c>
    </row>
    <row r="75" spans="1:9" ht="38.25">
      <c r="A75" s="48">
        <v>74</v>
      </c>
      <c r="B75" s="49" t="s">
        <v>408</v>
      </c>
      <c r="C75" s="50" t="s">
        <v>407</v>
      </c>
      <c r="D75" s="51">
        <v>7</v>
      </c>
      <c r="E75" s="49" t="s">
        <v>21</v>
      </c>
      <c r="F75" s="52"/>
      <c r="G75" s="52"/>
      <c r="H75" s="52">
        <f t="shared" si="4"/>
        <v>0</v>
      </c>
      <c r="I75" s="52">
        <f t="shared" si="5"/>
        <v>0</v>
      </c>
    </row>
    <row r="76" spans="1:9" ht="51">
      <c r="A76" s="48">
        <v>75</v>
      </c>
      <c r="B76" s="49" t="s">
        <v>406</v>
      </c>
      <c r="C76" s="50" t="s">
        <v>405</v>
      </c>
      <c r="D76" s="51">
        <v>6</v>
      </c>
      <c r="E76" s="49" t="s">
        <v>21</v>
      </c>
      <c r="F76" s="52"/>
      <c r="G76" s="52"/>
      <c r="H76" s="52">
        <f t="shared" si="4"/>
        <v>0</v>
      </c>
      <c r="I76" s="52">
        <f t="shared" si="5"/>
        <v>0</v>
      </c>
    </row>
    <row r="77" spans="1:9" ht="38.25">
      <c r="A77" s="48">
        <v>76</v>
      </c>
      <c r="B77" s="49" t="s">
        <v>404</v>
      </c>
      <c r="C77" s="50" t="s">
        <v>403</v>
      </c>
      <c r="D77" s="51">
        <v>6</v>
      </c>
      <c r="E77" s="49" t="s">
        <v>21</v>
      </c>
      <c r="F77" s="52"/>
      <c r="G77" s="52"/>
      <c r="H77" s="52">
        <f t="shared" si="4"/>
        <v>0</v>
      </c>
      <c r="I77" s="52">
        <f t="shared" si="5"/>
        <v>0</v>
      </c>
    </row>
    <row r="78" spans="1:9" ht="38.25">
      <c r="A78" s="48">
        <v>77</v>
      </c>
      <c r="B78" s="49" t="s">
        <v>402</v>
      </c>
      <c r="C78" s="50" t="s">
        <v>401</v>
      </c>
      <c r="D78" s="51">
        <v>6</v>
      </c>
      <c r="E78" s="49" t="s">
        <v>21</v>
      </c>
      <c r="F78" s="52"/>
      <c r="G78" s="52"/>
      <c r="H78" s="52">
        <f t="shared" si="4"/>
        <v>0</v>
      </c>
      <c r="I78" s="52">
        <f t="shared" si="5"/>
        <v>0</v>
      </c>
    </row>
    <row r="79" spans="1:9" ht="63.75">
      <c r="A79" s="48">
        <v>78</v>
      </c>
      <c r="B79" s="49" t="s">
        <v>400</v>
      </c>
      <c r="C79" s="50" t="s">
        <v>473</v>
      </c>
      <c r="D79" s="51">
        <v>6</v>
      </c>
      <c r="E79" s="49" t="s">
        <v>21</v>
      </c>
      <c r="F79" s="52"/>
      <c r="G79" s="52"/>
      <c r="H79" s="52">
        <f t="shared" si="4"/>
        <v>0</v>
      </c>
      <c r="I79" s="52">
        <f t="shared" si="5"/>
        <v>0</v>
      </c>
    </row>
    <row r="80" spans="1:9" ht="38.25">
      <c r="A80" s="48">
        <v>79</v>
      </c>
      <c r="B80" s="49" t="s">
        <v>399</v>
      </c>
      <c r="C80" s="50" t="s">
        <v>398</v>
      </c>
      <c r="D80" s="51">
        <v>1</v>
      </c>
      <c r="E80" s="49" t="s">
        <v>21</v>
      </c>
      <c r="F80" s="52"/>
      <c r="G80" s="52"/>
      <c r="H80" s="52">
        <f t="shared" si="4"/>
        <v>0</v>
      </c>
      <c r="I80" s="52">
        <f t="shared" si="5"/>
        <v>0</v>
      </c>
    </row>
    <row r="81" spans="1:9" ht="51">
      <c r="A81" s="48">
        <v>80</v>
      </c>
      <c r="B81" s="49" t="s">
        <v>397</v>
      </c>
      <c r="C81" s="50" t="s">
        <v>396</v>
      </c>
      <c r="D81" s="51">
        <v>7</v>
      </c>
      <c r="E81" s="49" t="s">
        <v>21</v>
      </c>
      <c r="F81" s="52"/>
      <c r="G81" s="52"/>
      <c r="H81" s="52">
        <f t="shared" si="4"/>
        <v>0</v>
      </c>
      <c r="I81" s="52">
        <f t="shared" si="5"/>
        <v>0</v>
      </c>
    </row>
    <row r="82" spans="1:9" ht="51">
      <c r="A82" s="48">
        <v>81</v>
      </c>
      <c r="B82" s="49" t="s">
        <v>395</v>
      </c>
      <c r="C82" s="50" t="s">
        <v>394</v>
      </c>
      <c r="D82" s="51">
        <v>14</v>
      </c>
      <c r="E82" s="49" t="s">
        <v>21</v>
      </c>
      <c r="F82" s="52"/>
      <c r="G82" s="52"/>
      <c r="H82" s="52">
        <f t="shared" si="4"/>
        <v>0</v>
      </c>
      <c r="I82" s="52">
        <f t="shared" si="5"/>
        <v>0</v>
      </c>
    </row>
    <row r="83" spans="1:9" ht="63.75">
      <c r="A83" s="48">
        <v>82</v>
      </c>
      <c r="B83" s="49" t="s">
        <v>393</v>
      </c>
      <c r="C83" s="50" t="s">
        <v>474</v>
      </c>
      <c r="D83" s="51">
        <v>2</v>
      </c>
      <c r="E83" s="49" t="s">
        <v>21</v>
      </c>
      <c r="F83" s="52"/>
      <c r="G83" s="52"/>
      <c r="H83" s="52">
        <f t="shared" si="4"/>
        <v>0</v>
      </c>
      <c r="I83" s="52">
        <f t="shared" si="5"/>
        <v>0</v>
      </c>
    </row>
    <row r="84" spans="1:9" ht="38.25">
      <c r="A84" s="48">
        <v>83</v>
      </c>
      <c r="B84" s="49" t="s">
        <v>392</v>
      </c>
      <c r="C84" s="50" t="s">
        <v>391</v>
      </c>
      <c r="D84" s="51">
        <v>2</v>
      </c>
      <c r="E84" s="49" t="s">
        <v>21</v>
      </c>
      <c r="F84" s="52"/>
      <c r="G84" s="52"/>
      <c r="H84" s="52">
        <f t="shared" si="4"/>
        <v>0</v>
      </c>
      <c r="I84" s="52">
        <f t="shared" si="5"/>
        <v>0</v>
      </c>
    </row>
    <row r="85" spans="1:9" ht="38.25">
      <c r="A85" s="48">
        <v>84</v>
      </c>
      <c r="B85" s="49" t="s">
        <v>390</v>
      </c>
      <c r="C85" s="50" t="s">
        <v>389</v>
      </c>
      <c r="D85" s="51">
        <v>2</v>
      </c>
      <c r="E85" s="49" t="s">
        <v>21</v>
      </c>
      <c r="F85" s="52"/>
      <c r="G85" s="52"/>
      <c r="H85" s="52">
        <f t="shared" si="4"/>
        <v>0</v>
      </c>
      <c r="I85" s="52">
        <f t="shared" si="5"/>
        <v>0</v>
      </c>
    </row>
    <row r="86" spans="1:9" ht="38.25">
      <c r="A86" s="48">
        <v>85</v>
      </c>
      <c r="B86" s="49" t="s">
        <v>388</v>
      </c>
      <c r="C86" s="50" t="s">
        <v>387</v>
      </c>
      <c r="D86" s="51">
        <v>14</v>
      </c>
      <c r="E86" s="49" t="s">
        <v>21</v>
      </c>
      <c r="F86" s="52"/>
      <c r="G86" s="52"/>
      <c r="H86" s="52">
        <f t="shared" si="4"/>
        <v>0</v>
      </c>
      <c r="I86" s="52">
        <f t="shared" si="5"/>
        <v>0</v>
      </c>
    </row>
    <row r="87" spans="1:9" ht="51">
      <c r="A87" s="48">
        <v>86</v>
      </c>
      <c r="B87" s="49" t="s">
        <v>386</v>
      </c>
      <c r="C87" s="50" t="s">
        <v>385</v>
      </c>
      <c r="D87" s="51">
        <v>7</v>
      </c>
      <c r="E87" s="49" t="s">
        <v>21</v>
      </c>
      <c r="F87" s="52"/>
      <c r="G87" s="52"/>
      <c r="H87" s="52">
        <f t="shared" si="4"/>
        <v>0</v>
      </c>
      <c r="I87" s="52">
        <f t="shared" si="5"/>
        <v>0</v>
      </c>
    </row>
    <row r="88" spans="1:9" ht="38.25">
      <c r="A88" s="48">
        <v>87</v>
      </c>
      <c r="B88" s="49" t="s">
        <v>384</v>
      </c>
      <c r="C88" s="50" t="s">
        <v>383</v>
      </c>
      <c r="D88" s="51">
        <v>10</v>
      </c>
      <c r="E88" s="49" t="s">
        <v>21</v>
      </c>
      <c r="F88" s="52"/>
      <c r="G88" s="52"/>
      <c r="H88" s="52">
        <f t="shared" si="4"/>
        <v>0</v>
      </c>
      <c r="I88" s="52">
        <f t="shared" si="5"/>
        <v>0</v>
      </c>
    </row>
    <row r="89" spans="1:9" ht="38.25">
      <c r="A89" s="48">
        <v>88</v>
      </c>
      <c r="B89" s="49" t="s">
        <v>382</v>
      </c>
      <c r="C89" s="50" t="s">
        <v>381</v>
      </c>
      <c r="D89" s="51">
        <v>6</v>
      </c>
      <c r="E89" s="49" t="s">
        <v>21</v>
      </c>
      <c r="F89" s="52"/>
      <c r="G89" s="52"/>
      <c r="H89" s="52">
        <f t="shared" si="4"/>
        <v>0</v>
      </c>
      <c r="I89" s="52">
        <f t="shared" si="5"/>
        <v>0</v>
      </c>
    </row>
    <row r="90" spans="1:9" ht="25.5">
      <c r="A90" s="48">
        <v>89</v>
      </c>
      <c r="B90" s="49" t="s">
        <v>380</v>
      </c>
      <c r="C90" s="50" t="s">
        <v>379</v>
      </c>
      <c r="D90" s="51">
        <v>10</v>
      </c>
      <c r="E90" s="49" t="s">
        <v>21</v>
      </c>
      <c r="F90" s="52"/>
      <c r="G90" s="52"/>
      <c r="H90" s="52">
        <f t="shared" si="4"/>
        <v>0</v>
      </c>
      <c r="I90" s="52">
        <f t="shared" si="5"/>
        <v>0</v>
      </c>
    </row>
    <row r="91" spans="1:9" ht="38.25">
      <c r="A91" s="48">
        <v>90</v>
      </c>
      <c r="B91" s="49" t="s">
        <v>378</v>
      </c>
      <c r="C91" s="50" t="s">
        <v>377</v>
      </c>
      <c r="D91" s="51">
        <v>6</v>
      </c>
      <c r="E91" s="49" t="s">
        <v>21</v>
      </c>
      <c r="F91" s="52"/>
      <c r="G91" s="52"/>
      <c r="H91" s="52">
        <f t="shared" si="4"/>
        <v>0</v>
      </c>
      <c r="I91" s="52">
        <f t="shared" si="5"/>
        <v>0</v>
      </c>
    </row>
    <row r="92" spans="1:9" ht="38.25">
      <c r="A92" s="48">
        <v>91</v>
      </c>
      <c r="B92" s="49" t="s">
        <v>376</v>
      </c>
      <c r="C92" s="50" t="s">
        <v>375</v>
      </c>
      <c r="D92" s="51">
        <v>10</v>
      </c>
      <c r="E92" s="49" t="s">
        <v>21</v>
      </c>
      <c r="F92" s="52"/>
      <c r="G92" s="52"/>
      <c r="H92" s="52">
        <f t="shared" si="4"/>
        <v>0</v>
      </c>
      <c r="I92" s="52">
        <f t="shared" si="5"/>
        <v>0</v>
      </c>
    </row>
    <row r="93" spans="1:9" ht="51">
      <c r="A93" s="48">
        <v>92</v>
      </c>
      <c r="B93" s="49" t="s">
        <v>374</v>
      </c>
      <c r="C93" s="50" t="s">
        <v>373</v>
      </c>
      <c r="D93" s="51">
        <v>2</v>
      </c>
      <c r="E93" s="49" t="s">
        <v>21</v>
      </c>
      <c r="F93" s="52"/>
      <c r="G93" s="52"/>
      <c r="H93" s="52">
        <f t="shared" si="4"/>
        <v>0</v>
      </c>
      <c r="I93" s="52">
        <f t="shared" si="5"/>
        <v>0</v>
      </c>
    </row>
    <row r="94" spans="1:9" ht="51">
      <c r="A94" s="48">
        <v>93</v>
      </c>
      <c r="B94" s="49" t="s">
        <v>372</v>
      </c>
      <c r="C94" s="50" t="s">
        <v>475</v>
      </c>
      <c r="D94" s="51">
        <v>1</v>
      </c>
      <c r="E94" s="49" t="s">
        <v>21</v>
      </c>
      <c r="F94" s="52"/>
      <c r="G94" s="52"/>
      <c r="H94" s="52">
        <f t="shared" si="4"/>
        <v>0</v>
      </c>
      <c r="I94" s="52">
        <f t="shared" si="5"/>
        <v>0</v>
      </c>
    </row>
    <row r="95" spans="1:9" ht="51">
      <c r="A95" s="48">
        <v>94</v>
      </c>
      <c r="B95" s="49" t="s">
        <v>371</v>
      </c>
      <c r="C95" s="50" t="s">
        <v>370</v>
      </c>
      <c r="D95" s="51">
        <v>1</v>
      </c>
      <c r="E95" s="49" t="s">
        <v>21</v>
      </c>
      <c r="F95" s="52"/>
      <c r="G95" s="52"/>
      <c r="H95" s="52">
        <f t="shared" si="4"/>
        <v>0</v>
      </c>
      <c r="I95" s="52">
        <f t="shared" si="5"/>
        <v>0</v>
      </c>
    </row>
    <row r="96" spans="1:9" ht="15">
      <c r="A96" s="7"/>
      <c r="B96" s="3"/>
      <c r="C96" s="26" t="s">
        <v>22</v>
      </c>
      <c r="D96" s="5"/>
      <c r="E96" s="3"/>
      <c r="F96" s="35"/>
      <c r="G96" s="35"/>
      <c r="H96" s="14">
        <f>ROUND(SUM(H2:H95),0)</f>
        <v>0</v>
      </c>
      <c r="I96" s="14">
        <f>ROUND(SUM(I2:I95),0)</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Péter</dc:creator>
  <cp:keywords/>
  <dc:description/>
  <cp:lastModifiedBy>dr. Mester András</cp:lastModifiedBy>
  <dcterms:created xsi:type="dcterms:W3CDTF">2017-09-18T08:15:31Z</dcterms:created>
  <dcterms:modified xsi:type="dcterms:W3CDTF">2018-02-22T22:14:13Z</dcterms:modified>
  <cp:category/>
  <cp:version/>
  <cp:contentType/>
  <cp:contentStatus/>
</cp:coreProperties>
</file>